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svg" ContentType="image/svg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/>
  <mc:AlternateContent xmlns:mc="http://schemas.openxmlformats.org/markup-compatibility/2006">
    <mc:Choice Requires="x15">
      <x15ac:absPath xmlns:x15ac="http://schemas.microsoft.com/office/spreadsheetml/2010/11/ac" url="P:\Verkauf\Marketing\Homepage\nag+\"/>
    </mc:Choice>
  </mc:AlternateContent>
  <xr:revisionPtr revIDLastSave="0" documentId="13_ncr:1_{ED787E06-6262-487B-9CDD-03D4D346B195}" xr6:coauthVersionLast="47" xr6:coauthVersionMax="47" xr10:uidLastSave="{00000000-0000-0000-0000-000000000000}"/>
  <bookViews>
    <workbookView xWindow="-41388" yWindow="-4512" windowWidth="41496" windowHeight="16896" xr2:uid="{F11E79FE-A3F8-4BFF-8C8A-E53F060C256B}"/>
  </bookViews>
  <sheets>
    <sheet name="home" sheetId="6" r:id="rId1"/>
    <sheet name="Nutzwertanalyse" sheetId="7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2" i="7" l="1"/>
  <c r="K22" i="7"/>
  <c r="N22" i="7"/>
  <c r="Q22" i="7"/>
  <c r="Q23" i="7" l="1"/>
  <c r="N23" i="7"/>
  <c r="K23" i="7"/>
  <c r="H23" i="7"/>
  <c r="H38" i="7"/>
  <c r="H39" i="7"/>
  <c r="N38" i="7"/>
  <c r="N39" i="7"/>
  <c r="Q38" i="7"/>
  <c r="Q39" i="7"/>
  <c r="Q46" i="7"/>
  <c r="Q47" i="7"/>
  <c r="N46" i="7"/>
  <c r="N47" i="7"/>
  <c r="K46" i="7"/>
  <c r="K47" i="7"/>
  <c r="H46" i="7"/>
  <c r="H47" i="7"/>
  <c r="Q30" i="7"/>
  <c r="Q31" i="7"/>
  <c r="N30" i="7"/>
  <c r="N31" i="7"/>
  <c r="H30" i="7"/>
  <c r="H31" i="7"/>
  <c r="K30" i="7"/>
  <c r="K31" i="7"/>
  <c r="K37" i="7"/>
  <c r="K38" i="7"/>
  <c r="K39" i="7"/>
  <c r="E49" i="7"/>
  <c r="Q21" i="7" l="1"/>
  <c r="N21" i="7"/>
  <c r="K21" i="7"/>
  <c r="H21" i="7"/>
  <c r="K20" i="7"/>
  <c r="K19" i="7"/>
  <c r="Q45" i="7" l="1"/>
  <c r="Q44" i="7"/>
  <c r="N45" i="7"/>
  <c r="N44" i="7"/>
  <c r="K45" i="7"/>
  <c r="K44" i="7"/>
  <c r="H45" i="7"/>
  <c r="H44" i="7"/>
  <c r="Q37" i="7"/>
  <c r="Q36" i="7"/>
  <c r="N37" i="7"/>
  <c r="N36" i="7"/>
  <c r="K36" i="7"/>
  <c r="H37" i="7"/>
  <c r="H36" i="7"/>
  <c r="Q29" i="7"/>
  <c r="Q28" i="7"/>
  <c r="N29" i="7"/>
  <c r="N28" i="7"/>
  <c r="K29" i="7"/>
  <c r="K28" i="7"/>
  <c r="H29" i="7"/>
  <c r="H28" i="7"/>
  <c r="E43" i="7"/>
  <c r="E41" i="7"/>
  <c r="E33" i="7"/>
  <c r="E27" i="7" s="1"/>
  <c r="K49" i="7" l="1"/>
  <c r="E35" i="7"/>
  <c r="H49" i="7"/>
  <c r="N33" i="7"/>
  <c r="K33" i="7"/>
  <c r="N41" i="7"/>
  <c r="N49" i="7"/>
  <c r="H41" i="7"/>
  <c r="Q41" i="7"/>
  <c r="Q49" i="7"/>
  <c r="K41" i="7"/>
  <c r="Q33" i="7"/>
  <c r="H33" i="7"/>
  <c r="E25" i="7" l="1"/>
  <c r="Q20" i="7"/>
  <c r="N20" i="7"/>
  <c r="H20" i="7"/>
  <c r="Q19" i="7"/>
  <c r="N19" i="7"/>
  <c r="H19" i="7"/>
  <c r="Q18" i="7"/>
  <c r="N18" i="7"/>
  <c r="K18" i="7"/>
  <c r="H18" i="7"/>
  <c r="Q17" i="7"/>
  <c r="N17" i="7"/>
  <c r="K17" i="7"/>
  <c r="H17" i="7"/>
  <c r="K25" i="7" l="1"/>
  <c r="J51" i="7" s="1"/>
  <c r="E16" i="7"/>
  <c r="E51" i="7"/>
  <c r="H25" i="7"/>
  <c r="G51" i="7" s="1"/>
  <c r="N25" i="7"/>
  <c r="M51" i="7" s="1"/>
  <c r="Q25" i="7"/>
  <c r="P51" i="7" s="1"/>
</calcChain>
</file>

<file path=xl/sharedStrings.xml><?xml version="1.0" encoding="utf-8"?>
<sst xmlns="http://schemas.openxmlformats.org/spreadsheetml/2006/main" count="65" uniqueCount="53">
  <si>
    <t>Hinweis: Die korrekte Anwendung unserer Tools liegt in deiner Verantwortung. Aus fehlerhafter Anwendung kann kein Anspruch an uns abgeleitet werden.</t>
  </si>
  <si>
    <t>Gerne unterstützen wir dich in deinen Projekten.</t>
  </si>
  <si>
    <t>Mehr nag+ Tools, Tipps und Impulse für deine Projekte findest unter hier.</t>
  </si>
  <si>
    <t>HIER SOFORT STARTEN</t>
  </si>
  <si>
    <t>Wir entwickeln unsere Werkzeuge auf Basis unserer Projekterfahrung und den Feedbacks der Nutzer stetig weiter.</t>
  </si>
  <si>
    <r>
      <t xml:space="preserve">PostFinance - </t>
    </r>
    <r>
      <rPr>
        <b/>
        <sz val="20"/>
        <color theme="0"/>
        <rFont val="Open Sans"/>
        <family val="2"/>
      </rPr>
      <t>PEDAS4.0</t>
    </r>
  </si>
  <si>
    <t>Total</t>
  </si>
  <si>
    <r>
      <t xml:space="preserve">Hast du Wünsche oder Ideen um das Werkzeug zu verbessern? Schreib uns an </t>
    </r>
    <r>
      <rPr>
        <b/>
        <sz val="11"/>
        <color theme="7"/>
        <rFont val="Open Sans"/>
        <family val="2"/>
        <scheme val="minor"/>
      </rPr>
      <t>community@nag.ch</t>
    </r>
    <r>
      <rPr>
        <sz val="11"/>
        <color theme="5"/>
        <rFont val="Open Sans"/>
        <family val="2"/>
        <scheme val="minor"/>
      </rPr>
      <t xml:space="preserve">
</t>
    </r>
  </si>
  <si>
    <t>Nutzwertanalyse</t>
  </si>
  <si>
    <t>Datum</t>
  </si>
  <si>
    <t>Kriterium</t>
  </si>
  <si>
    <t>Gewichtung</t>
  </si>
  <si>
    <t>Punkte</t>
  </si>
  <si>
    <t>Nutzwert</t>
  </si>
  <si>
    <t>Prozessorientierung</t>
  </si>
  <si>
    <t>Summe</t>
  </si>
  <si>
    <t>Variante 1</t>
  </si>
  <si>
    <t>Variante 2</t>
  </si>
  <si>
    <t>Variante 3</t>
  </si>
  <si>
    <t>Nr.</t>
  </si>
  <si>
    <t>Personalkosten</t>
  </si>
  <si>
    <t>Bewertung der Attraktivität</t>
  </si>
  <si>
    <t>1</t>
  </si>
  <si>
    <t>Bewertung des Nutzens</t>
  </si>
  <si>
    <t>2</t>
  </si>
  <si>
    <t>3</t>
  </si>
  <si>
    <t>4</t>
  </si>
  <si>
    <t>Erfolgswahrscheinlichkeit</t>
  </si>
  <si>
    <t>Schnelle Reaktion bei Kundenwünschen</t>
  </si>
  <si>
    <t>Servicequalität, Kundenorientierung</t>
  </si>
  <si>
    <t>Bewertungen: 1 = sehr schlecht / 2 = schlecht / 3 = mittel/neutral / 4 = gut / 5 = sehr gut</t>
  </si>
  <si>
    <t>Variante 4</t>
  </si>
  <si>
    <t>Kommentare</t>
  </si>
  <si>
    <t>Bedeutung für Mitarbeiter</t>
  </si>
  <si>
    <t>Übersicht Anteile und Varianten</t>
  </si>
  <si>
    <t>Projekt / Thema</t>
  </si>
  <si>
    <t>neue Zeile oberhalb einfügen</t>
  </si>
  <si>
    <t>1. Definition der Varianten (im Beispiel Varianten 1 - 4).</t>
  </si>
  <si>
    <t>2. Benennung von Kriterien.</t>
  </si>
  <si>
    <t>3. Gewichtung der Kriterien entsprechend der Wichtigkeit. Achtung, im Total muss die Gewichtung 100% ergeben, andernfalls ist das Feld rot gefüllt (=Fehler).</t>
  </si>
  <si>
    <t>5. Die Zeile "Total" zeigt das Ergebnis. Die Variante mit der höchsten Punktzahl wurde am besten bewertet.</t>
  </si>
  <si>
    <t>4. Bewertung jeder einzelnen Variante und für jedes Kriterium pro Variante mit einer Punktzahl von 1 - 5.</t>
  </si>
  <si>
    <t>Risikobewertung</t>
  </si>
  <si>
    <t>Finanzielle Bewertung (Kosten)</t>
  </si>
  <si>
    <t>Sachkosten (Räume, Einrichtungen)
&lt; 0.1 Mio = 5 / &gt; 0.3 Mio = 3 / &gt; 0.3 Mio = 1</t>
  </si>
  <si>
    <t>Einsparungen Löhne</t>
  </si>
  <si>
    <t>Einsparungen Mieten</t>
  </si>
  <si>
    <t>Einsparungen Sachkosten (Büromaterial)</t>
  </si>
  <si>
    <t>stabile Rahmenbedingungen</t>
  </si>
  <si>
    <t>Bedeutung für Image</t>
  </si>
  <si>
    <t>Kurzanleitung</t>
  </si>
  <si>
    <t>Projektleitung</t>
  </si>
  <si>
    <t>Titel z.B. Neues Vertriebs- und Brokercenter Kunden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</si>
</sst>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43" formatCode="_ * #,##0.00_ ;_ * \-#,##0.00_ ;_ * &quot;-&quot;??_ ;_ @_ "/>
    <numFmt numFmtId="164" formatCode="#,##0.00\ &quot;€&quot;;[Red]#,##0.00\ &quot;€&quot;"/>
    <numFmt numFmtId="165" formatCode="_ * #,##0.0_ ;_ * \-#,##0.0_ ;_ * &quot;-&quot;??_ ;_ @_ "/>
    <numFmt numFmtId="166" formatCode="_ * #,##0_ ;_ * \-#,##0_ ;_ * &quot;-&quot;??_ ;_ @_ "/>
  </numFmts>
  <fonts count="51" x14ac:knownFonts="1">
    <font>
      <sz val="11"/>
      <color theme="1"/>
      <name val="Open Sans"/>
      <family val="2"/>
      <scheme val="minor"/>
    </font>
    <font>
      <sz val="11"/>
      <color theme="5"/>
      <name val="Open Sans"/>
      <family val="2"/>
    </font>
    <font>
      <b/>
      <sz val="11"/>
      <color theme="5"/>
      <name val="Open Sans"/>
      <family val="2"/>
    </font>
    <font>
      <b/>
      <sz val="11"/>
      <color theme="5"/>
      <name val="Open Sans"/>
      <family val="2"/>
      <scheme val="minor"/>
    </font>
    <font>
      <sz val="14"/>
      <color theme="1"/>
      <name val="Open Sans"/>
      <family val="2"/>
      <scheme val="minor"/>
    </font>
    <font>
      <sz val="11"/>
      <color theme="5"/>
      <name val="Open Sans"/>
      <family val="2"/>
      <scheme val="minor"/>
    </font>
    <font>
      <i/>
      <sz val="11"/>
      <color theme="5"/>
      <name val="Open Sans"/>
      <family val="2"/>
      <scheme val="minor"/>
    </font>
    <font>
      <b/>
      <sz val="11"/>
      <color theme="7"/>
      <name val="Open Sans"/>
      <family val="2"/>
      <scheme val="minor"/>
    </font>
    <font>
      <u/>
      <sz val="11"/>
      <color theme="10"/>
      <name val="Open Sans"/>
      <family val="2"/>
      <scheme val="minor"/>
    </font>
    <font>
      <b/>
      <sz val="11"/>
      <color theme="1"/>
      <name val="Open Sans"/>
      <family val="2"/>
      <scheme val="minor"/>
    </font>
    <font>
      <b/>
      <sz val="11"/>
      <name val="Open Sans"/>
      <family val="2"/>
      <scheme val="minor"/>
    </font>
    <font>
      <sz val="11"/>
      <name val="Open Sans"/>
      <family val="2"/>
      <scheme val="minor"/>
    </font>
    <font>
      <b/>
      <u/>
      <sz val="11"/>
      <color theme="10"/>
      <name val="Open Sans"/>
      <family val="2"/>
      <scheme val="minor"/>
    </font>
    <font>
      <sz val="11"/>
      <color theme="1"/>
      <name val="Open Sans"/>
      <family val="2"/>
      <scheme val="minor"/>
    </font>
    <font>
      <sz val="20"/>
      <color theme="0"/>
      <name val="Open Sans"/>
      <family val="2"/>
    </font>
    <font>
      <b/>
      <sz val="20"/>
      <color theme="0"/>
      <name val="Open Sans"/>
      <family val="2"/>
    </font>
    <font>
      <sz val="10"/>
      <color theme="0"/>
      <name val="Open Sans"/>
      <family val="2"/>
    </font>
    <font>
      <sz val="10"/>
      <name val="Open Sans"/>
      <family val="2"/>
    </font>
    <font>
      <b/>
      <sz val="26"/>
      <color rgb="FF54AA92"/>
      <name val="Open Sans"/>
      <family val="2"/>
    </font>
    <font>
      <u/>
      <sz val="10"/>
      <color theme="0"/>
      <name val="Open Sans"/>
      <family val="2"/>
    </font>
    <font>
      <sz val="8"/>
      <color theme="0"/>
      <name val="Open Sans"/>
      <family val="2"/>
    </font>
    <font>
      <sz val="6"/>
      <color indexed="9"/>
      <name val="Open Sans"/>
      <family val="2"/>
    </font>
    <font>
      <i/>
      <sz val="10"/>
      <name val="Open Sans"/>
      <family val="2"/>
    </font>
    <font>
      <sz val="11"/>
      <name val="Open Sans"/>
      <family val="2"/>
      <scheme val="minor"/>
    </font>
    <font>
      <i/>
      <sz val="10"/>
      <color theme="0" tint="-0.499984740745262"/>
      <name val="Open Sans"/>
      <family val="2"/>
    </font>
    <font>
      <sz val="10"/>
      <color theme="0" tint="-0.499984740745262"/>
      <name val="Open Sans"/>
      <family val="2"/>
    </font>
    <font>
      <sz val="10"/>
      <name val="Open Sans"/>
      <family val="2"/>
    </font>
    <font>
      <b/>
      <sz val="10"/>
      <name val="Open Sans"/>
      <family val="2"/>
    </font>
    <font>
      <sz val="8"/>
      <name val="Open Sans"/>
      <family val="2"/>
      <scheme val="minor"/>
    </font>
    <font>
      <b/>
      <sz val="11"/>
      <color theme="0"/>
      <name val="Open Sans"/>
      <family val="2"/>
      <scheme val="minor"/>
    </font>
    <font>
      <b/>
      <i/>
      <sz val="10"/>
      <name val="Open Sans"/>
      <family val="2"/>
    </font>
    <font>
      <i/>
      <sz val="10"/>
      <name val="Open Sans"/>
      <family val="2"/>
    </font>
    <font>
      <b/>
      <sz val="10"/>
      <color theme="0"/>
      <name val="Open Sans"/>
      <family val="2"/>
    </font>
    <font>
      <sz val="8"/>
      <name val="Open Sans"/>
      <family val="2"/>
    </font>
    <font>
      <b/>
      <sz val="8"/>
      <color theme="0"/>
      <name val="Open Sans"/>
      <family val="2"/>
      <scheme val="minor"/>
    </font>
    <font>
      <b/>
      <sz val="11"/>
      <color rgb="FF002060"/>
      <name val="Open Sans"/>
      <family val="2"/>
      <scheme val="minor"/>
    </font>
    <font>
      <b/>
      <i/>
      <sz val="11"/>
      <name val="Open Sans"/>
      <family val="2"/>
    </font>
    <font>
      <sz val="11"/>
      <color theme="0"/>
      <name val="Open Sans"/>
      <family val="2"/>
      <scheme val="minor"/>
    </font>
    <font>
      <i/>
      <sz val="8"/>
      <name val="Open Sans"/>
      <family val="2"/>
    </font>
    <font>
      <b/>
      <sz val="8"/>
      <color theme="0"/>
      <name val="Open Sans"/>
      <family val="2"/>
    </font>
    <font>
      <i/>
      <sz val="8"/>
      <color theme="0" tint="-0.499984740745262"/>
      <name val="Open Sans"/>
      <family val="2"/>
    </font>
    <font>
      <sz val="7.5"/>
      <color theme="0"/>
      <name val="Open Sans"/>
      <family val="2"/>
    </font>
    <font>
      <sz val="7.5"/>
      <name val="Open Sans"/>
      <family val="2"/>
    </font>
    <font>
      <b/>
      <sz val="7.5"/>
      <color theme="0"/>
      <name val="Open Sans"/>
      <family val="2"/>
    </font>
    <font>
      <i/>
      <sz val="7.5"/>
      <name val="Open Sans"/>
      <family val="2"/>
    </font>
    <font>
      <i/>
      <sz val="7.5"/>
      <color theme="0" tint="-0.499984740745262"/>
      <name val="Open Sans"/>
      <family val="2"/>
    </font>
    <font>
      <b/>
      <sz val="7.5"/>
      <color theme="0"/>
      <name val="Open Sans"/>
      <family val="2"/>
      <scheme val="minor"/>
    </font>
    <font>
      <sz val="7.5"/>
      <color theme="0" tint="-0.499984740745262"/>
      <name val="Open Sans"/>
      <family val="2"/>
    </font>
    <font>
      <sz val="7"/>
      <color theme="0"/>
      <name val="Open Sans"/>
      <family val="2"/>
    </font>
    <font>
      <b/>
      <sz val="26"/>
      <color theme="6"/>
      <name val="Open Sans"/>
      <family val="2"/>
    </font>
    <font>
      <b/>
      <u/>
      <sz val="18"/>
      <color theme="10"/>
      <name val="Open Sans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E2E7F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6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indexed="55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3" tint="-0.499984740745262"/>
      </left>
      <right/>
      <top style="thin">
        <color theme="3" tint="-0.499984740745262"/>
      </top>
      <bottom style="thin">
        <color theme="3" tint="-0.499984740745262"/>
      </bottom>
      <diagonal/>
    </border>
    <border>
      <left/>
      <right style="thin">
        <color theme="3" tint="-0.499984740745262"/>
      </right>
      <top style="thin">
        <color theme="3" tint="-0.499984740745262"/>
      </top>
      <bottom style="thin">
        <color theme="3" tint="-0.499984740745262"/>
      </bottom>
      <diagonal/>
    </border>
    <border>
      <left/>
      <right/>
      <top style="thin">
        <color theme="3" tint="-0.499984740745262"/>
      </top>
      <bottom style="thin">
        <color theme="3" tint="-0.499984740745262"/>
      </bottom>
      <diagonal/>
    </border>
    <border>
      <left style="thin">
        <color theme="3" tint="-0.499984740745262"/>
      </left>
      <right/>
      <top style="thin">
        <color theme="3" tint="-0.499984740745262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3" tint="-0.499984740745262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3" tint="-0.499984740745262"/>
      </right>
      <top style="thin">
        <color theme="3" tint="-0.499984740745262"/>
      </top>
      <bottom style="thin">
        <color theme="0" tint="-0.24994659260841701"/>
      </bottom>
      <diagonal/>
    </border>
    <border>
      <left style="thin">
        <color theme="3" tint="-0.499984740745262"/>
      </left>
      <right/>
      <top style="thin">
        <color theme="0" tint="-0.24994659260841701"/>
      </top>
      <bottom style="thin">
        <color theme="3" tint="-0.499984740745262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3" tint="-0.499984740745262"/>
      </bottom>
      <diagonal/>
    </border>
    <border>
      <left style="thin">
        <color theme="0" tint="-0.24994659260841701"/>
      </left>
      <right style="thin">
        <color theme="3" tint="-0.499984740745262"/>
      </right>
      <top style="thin">
        <color theme="0" tint="-0.24994659260841701"/>
      </top>
      <bottom style="thin">
        <color theme="3" tint="-0.499984740745262"/>
      </bottom>
      <diagonal/>
    </border>
    <border>
      <left style="thin">
        <color theme="3" tint="-0.499984740745262"/>
      </left>
      <right style="thin">
        <color theme="0" tint="-0.24994659260841701"/>
      </right>
      <top style="thin">
        <color theme="3" tint="-0.499984740745262"/>
      </top>
      <bottom style="thin">
        <color theme="0" tint="-0.24994659260841701"/>
      </bottom>
      <diagonal/>
    </border>
    <border>
      <left style="thin">
        <color theme="3" tint="-0.499984740745262"/>
      </left>
      <right style="thin">
        <color theme="0" tint="-0.24994659260841701"/>
      </right>
      <top style="thin">
        <color theme="0" tint="-0.24994659260841701"/>
      </top>
      <bottom style="thin">
        <color theme="3" tint="-0.499984740745262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3" tint="-0.499984740745262"/>
      </left>
      <right style="thin">
        <color theme="0" tint="-0.24994659260841701"/>
      </right>
      <top style="thin">
        <color theme="3" tint="-0.499984740745262"/>
      </top>
      <bottom/>
      <diagonal/>
    </border>
    <border>
      <left/>
      <right/>
      <top style="thin">
        <color theme="3" tint="-0.499984740745262"/>
      </top>
      <bottom/>
      <diagonal/>
    </border>
    <border>
      <left/>
      <right style="thin">
        <color theme="3" tint="-0.499984740745262"/>
      </right>
      <top style="thin">
        <color theme="3" tint="-0.499984740745262"/>
      </top>
      <bottom/>
      <diagonal/>
    </border>
    <border>
      <left style="thin">
        <color theme="3" tint="-0.499984740745262"/>
      </left>
      <right/>
      <top style="thin">
        <color theme="3" tint="-0.499984740745262"/>
      </top>
      <bottom/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3" tint="-0.499984740745262"/>
      </top>
      <bottom style="thin">
        <color theme="0" tint="-0.24994659260841701"/>
      </bottom>
      <diagonal/>
    </border>
    <border>
      <left/>
      <right/>
      <top style="thin">
        <color theme="3" tint="-0.499984740745262"/>
      </top>
      <bottom style="thin">
        <color theme="0" tint="-0.24994659260841701"/>
      </bottom>
      <diagonal/>
    </border>
    <border>
      <left style="thin">
        <color theme="3" tint="-0.499984740745262"/>
      </left>
      <right style="thin">
        <color theme="3" tint="-0.499984740745262"/>
      </right>
      <top/>
      <bottom/>
      <diagonal/>
    </border>
  </borders>
  <cellStyleXfs count="5">
    <xf numFmtId="0" fontId="0" fillId="0" borderId="0"/>
    <xf numFmtId="0" fontId="8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22" fillId="6" borderId="14" applyFont="0" applyBorder="0" applyAlignment="0" applyProtection="0">
      <protection locked="0"/>
    </xf>
  </cellStyleXfs>
  <cellXfs count="198">
    <xf numFmtId="0" fontId="0" fillId="0" borderId="0" xfId="0"/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left" vertical="top" wrapText="1"/>
    </xf>
    <xf numFmtId="0" fontId="3" fillId="2" borderId="0" xfId="0" applyFont="1" applyFill="1" applyAlignment="1">
      <alignment horizontal="left" vertical="top" wrapText="1"/>
    </xf>
    <xf numFmtId="0" fontId="6" fillId="2" borderId="0" xfId="0" applyFont="1" applyFill="1" applyAlignment="1">
      <alignment horizontal="left" vertical="top" wrapText="1"/>
    </xf>
    <xf numFmtId="0" fontId="0" fillId="2" borderId="0" xfId="0" applyFill="1" applyAlignment="1">
      <alignment vertical="top"/>
    </xf>
    <xf numFmtId="0" fontId="0" fillId="2" borderId="0" xfId="0" applyFill="1" applyAlignment="1">
      <alignment horizontal="left" vertical="top" wrapText="1"/>
    </xf>
    <xf numFmtId="0" fontId="10" fillId="2" borderId="0" xfId="0" applyFont="1" applyFill="1" applyAlignment="1">
      <alignment horizontal="left" vertical="top" wrapText="1"/>
    </xf>
    <xf numFmtId="0" fontId="11" fillId="4" borderId="0" xfId="0" applyFont="1" applyFill="1" applyAlignment="1">
      <alignment horizontal="left" vertical="top" wrapText="1"/>
    </xf>
    <xf numFmtId="0" fontId="9" fillId="2" borderId="0" xfId="0" applyFont="1" applyFill="1" applyAlignment="1">
      <alignment vertical="top"/>
    </xf>
    <xf numFmtId="0" fontId="12" fillId="2" borderId="0" xfId="1" applyFont="1" applyFill="1" applyAlignment="1">
      <alignment horizontal="left" vertical="top" wrapText="1"/>
    </xf>
    <xf numFmtId="0" fontId="9" fillId="2" borderId="0" xfId="0" applyFont="1" applyFill="1" applyAlignment="1">
      <alignment horizontal="left" vertical="top" wrapText="1"/>
    </xf>
    <xf numFmtId="0" fontId="11" fillId="4" borderId="0" xfId="0" applyFont="1" applyFill="1" applyAlignment="1">
      <alignment horizontal="left" vertical="center" wrapText="1"/>
    </xf>
    <xf numFmtId="0" fontId="14" fillId="2" borderId="0" xfId="0" applyFont="1" applyFill="1" applyProtection="1">
      <protection locked="0"/>
    </xf>
    <xf numFmtId="0" fontId="16" fillId="2" borderId="0" xfId="0" applyFont="1" applyFill="1" applyProtection="1">
      <protection locked="0"/>
    </xf>
    <xf numFmtId="0" fontId="16" fillId="0" borderId="0" xfId="0" applyFont="1" applyProtection="1">
      <protection locked="0"/>
    </xf>
    <xf numFmtId="0" fontId="17" fillId="0" borderId="0" xfId="0" applyFont="1" applyProtection="1">
      <protection locked="0"/>
    </xf>
    <xf numFmtId="0" fontId="19" fillId="0" borderId="0" xfId="1" applyFont="1" applyAlignment="1" applyProtection="1">
      <protection locked="0"/>
    </xf>
    <xf numFmtId="0" fontId="1" fillId="2" borderId="0" xfId="0" applyFont="1" applyFill="1" applyAlignment="1" applyProtection="1">
      <alignment horizontal="left" vertical="top"/>
      <protection locked="0"/>
    </xf>
    <xf numFmtId="0" fontId="21" fillId="0" borderId="0" xfId="0" applyFont="1" applyAlignment="1" applyProtection="1">
      <alignment horizontal="right"/>
      <protection locked="0"/>
    </xf>
    <xf numFmtId="0" fontId="20" fillId="0" borderId="0" xfId="0" applyFont="1" applyProtection="1">
      <protection locked="0"/>
    </xf>
    <xf numFmtId="0" fontId="23" fillId="4" borderId="0" xfId="0" applyFont="1" applyFill="1" applyAlignment="1">
      <alignment horizontal="left" vertical="center" wrapText="1"/>
    </xf>
    <xf numFmtId="0" fontId="17" fillId="0" borderId="0" xfId="0" applyFont="1" applyAlignment="1" applyProtection="1">
      <alignment vertical="top" wrapText="1"/>
      <protection locked="0"/>
    </xf>
    <xf numFmtId="0" fontId="17" fillId="2" borderId="0" xfId="0" applyFont="1" applyFill="1" applyProtection="1">
      <protection locked="0"/>
    </xf>
    <xf numFmtId="0" fontId="17" fillId="2" borderId="0" xfId="0" applyFont="1" applyFill="1" applyBorder="1" applyProtection="1"/>
    <xf numFmtId="0" fontId="17" fillId="0" borderId="0" xfId="0" applyFont="1" applyBorder="1" applyProtection="1">
      <protection locked="0"/>
    </xf>
    <xf numFmtId="0" fontId="22" fillId="2" borderId="0" xfId="0" applyFont="1" applyFill="1" applyBorder="1" applyAlignment="1" applyProtection="1">
      <alignment horizontal="left"/>
      <protection locked="0"/>
    </xf>
    <xf numFmtId="0" fontId="22" fillId="2" borderId="0" xfId="0" applyFont="1" applyFill="1" applyBorder="1" applyProtection="1">
      <protection locked="0"/>
    </xf>
    <xf numFmtId="43" fontId="22" fillId="2" borderId="0" xfId="2" applyFont="1" applyFill="1" applyBorder="1" applyProtection="1"/>
    <xf numFmtId="43" fontId="24" fillId="2" borderId="0" xfId="2" applyFont="1" applyFill="1" applyBorder="1" applyProtection="1">
      <protection locked="0"/>
    </xf>
    <xf numFmtId="0" fontId="16" fillId="0" borderId="0" xfId="0" applyFont="1" applyBorder="1" applyProtection="1">
      <protection locked="0"/>
    </xf>
    <xf numFmtId="0" fontId="25" fillId="2" borderId="0" xfId="0" applyFont="1" applyFill="1" applyBorder="1" applyProtection="1">
      <protection locked="0"/>
    </xf>
    <xf numFmtId="43" fontId="25" fillId="2" borderId="0" xfId="2" applyFont="1" applyFill="1" applyBorder="1" applyProtection="1">
      <protection locked="0"/>
    </xf>
    <xf numFmtId="0" fontId="20" fillId="0" borderId="0" xfId="0" applyFont="1" applyBorder="1" applyProtection="1">
      <protection locked="0"/>
    </xf>
    <xf numFmtId="4" fontId="17" fillId="2" borderId="0" xfId="0" applyNumberFormat="1" applyFont="1" applyFill="1" applyBorder="1" applyProtection="1"/>
    <xf numFmtId="0" fontId="26" fillId="2" borderId="0" xfId="0" applyFont="1" applyFill="1" applyBorder="1" applyAlignment="1" applyProtection="1">
      <alignment horizontal="right"/>
    </xf>
    <xf numFmtId="4" fontId="17" fillId="2" borderId="0" xfId="0" applyNumberFormat="1" applyFont="1" applyFill="1" applyBorder="1" applyAlignment="1" applyProtection="1">
      <alignment horizontal="right"/>
    </xf>
    <xf numFmtId="43" fontId="17" fillId="2" borderId="0" xfId="2" applyFont="1" applyFill="1" applyBorder="1" applyAlignment="1" applyProtection="1">
      <alignment horizontal="right"/>
    </xf>
    <xf numFmtId="43" fontId="17" fillId="0" borderId="0" xfId="2" applyFont="1" applyBorder="1" applyProtection="1">
      <protection locked="0"/>
    </xf>
    <xf numFmtId="0" fontId="1" fillId="2" borderId="0" xfId="0" applyFont="1" applyFill="1" applyAlignment="1" applyProtection="1">
      <alignment horizontal="center" vertical="top"/>
      <protection locked="0"/>
    </xf>
    <xf numFmtId="0" fontId="18" fillId="0" borderId="0" xfId="0" applyFont="1" applyAlignment="1" applyProtection="1">
      <alignment vertical="center"/>
      <protection locked="0"/>
    </xf>
    <xf numFmtId="0" fontId="33" fillId="0" borderId="0" xfId="0" applyFont="1" applyProtection="1">
      <protection locked="0"/>
    </xf>
    <xf numFmtId="0" fontId="2" fillId="2" borderId="0" xfId="0" applyFont="1" applyFill="1" applyAlignment="1" applyProtection="1">
      <alignment vertical="top"/>
      <protection locked="0"/>
    </xf>
    <xf numFmtId="43" fontId="22" fillId="2" borderId="1" xfId="2" applyFont="1" applyFill="1" applyBorder="1" applyProtection="1"/>
    <xf numFmtId="0" fontId="22" fillId="2" borderId="1" xfId="0" applyFont="1" applyFill="1" applyBorder="1" applyAlignment="1" applyProtection="1">
      <alignment horizontal="left"/>
      <protection locked="0"/>
    </xf>
    <xf numFmtId="0" fontId="22" fillId="2" borderId="1" xfId="0" applyFont="1" applyFill="1" applyBorder="1" applyProtection="1">
      <protection locked="0"/>
    </xf>
    <xf numFmtId="0" fontId="17" fillId="4" borderId="0" xfId="0" applyFont="1" applyFill="1" applyProtection="1">
      <protection locked="0"/>
    </xf>
    <xf numFmtId="49" fontId="29" fillId="2" borderId="2" xfId="0" applyNumberFormat="1" applyFont="1" applyFill="1" applyBorder="1" applyAlignment="1">
      <alignment horizontal="center" vertical="center"/>
    </xf>
    <xf numFmtId="0" fontId="29" fillId="2" borderId="2" xfId="0" applyFont="1" applyFill="1" applyBorder="1" applyAlignment="1">
      <alignment horizontal="center"/>
    </xf>
    <xf numFmtId="49" fontId="29" fillId="2" borderId="0" xfId="0" applyNumberFormat="1" applyFont="1" applyFill="1" applyBorder="1" applyAlignment="1">
      <alignment vertical="center"/>
    </xf>
    <xf numFmtId="165" fontId="31" fillId="2" borderId="0" xfId="2" applyNumberFormat="1" applyFont="1" applyFill="1" applyBorder="1" applyProtection="1">
      <protection locked="0"/>
    </xf>
    <xf numFmtId="165" fontId="31" fillId="2" borderId="0" xfId="0" applyNumberFormat="1" applyFont="1" applyFill="1" applyBorder="1" applyProtection="1">
      <protection locked="0"/>
    </xf>
    <xf numFmtId="43" fontId="27" fillId="2" borderId="0" xfId="2" applyFont="1" applyFill="1" applyBorder="1" applyAlignment="1" applyProtection="1">
      <protection locked="0"/>
    </xf>
    <xf numFmtId="0" fontId="17" fillId="2" borderId="0" xfId="0" applyFont="1" applyFill="1" applyAlignment="1" applyProtection="1">
      <alignment vertical="top" wrapText="1"/>
      <protection locked="0"/>
    </xf>
    <xf numFmtId="0" fontId="17" fillId="2" borderId="0" xfId="0" applyFont="1" applyFill="1" applyAlignment="1" applyProtection="1">
      <protection locked="0"/>
    </xf>
    <xf numFmtId="49" fontId="29" fillId="5" borderId="3" xfId="0" applyNumberFormat="1" applyFont="1" applyFill="1" applyBorder="1" applyAlignment="1">
      <alignment vertical="center"/>
    </xf>
    <xf numFmtId="49" fontId="29" fillId="5" borderId="16" xfId="0" applyNumberFormat="1" applyFont="1" applyFill="1" applyBorder="1" applyAlignment="1">
      <alignment vertical="center"/>
    </xf>
    <xf numFmtId="49" fontId="29" fillId="5" borderId="17" xfId="0" applyNumberFormat="1" applyFont="1" applyFill="1" applyBorder="1" applyAlignment="1">
      <alignment vertical="center"/>
    </xf>
    <xf numFmtId="49" fontId="29" fillId="5" borderId="18" xfId="0" applyNumberFormat="1" applyFont="1" applyFill="1" applyBorder="1" applyAlignment="1">
      <alignment vertical="center"/>
    </xf>
    <xf numFmtId="0" fontId="22" fillId="6" borderId="14" xfId="0" applyFont="1" applyFill="1" applyBorder="1" applyProtection="1">
      <protection locked="0"/>
    </xf>
    <xf numFmtId="9" fontId="30" fillId="6" borderId="14" xfId="3" applyFont="1" applyFill="1" applyBorder="1" applyAlignment="1" applyProtection="1">
      <alignment horizontal="center"/>
    </xf>
    <xf numFmtId="0" fontId="22" fillId="0" borderId="14" xfId="0" applyFont="1" applyBorder="1" applyProtection="1">
      <protection locked="0"/>
    </xf>
    <xf numFmtId="9" fontId="30" fillId="2" borderId="14" xfId="3" applyFont="1" applyFill="1" applyBorder="1" applyAlignment="1" applyProtection="1">
      <alignment horizontal="center"/>
    </xf>
    <xf numFmtId="0" fontId="24" fillId="6" borderId="14" xfId="0" applyFont="1" applyFill="1" applyBorder="1" applyProtection="1">
      <protection locked="0"/>
    </xf>
    <xf numFmtId="0" fontId="24" fillId="2" borderId="14" xfId="0" applyFont="1" applyFill="1" applyBorder="1" applyProtection="1">
      <protection locked="0"/>
    </xf>
    <xf numFmtId="0" fontId="24" fillId="0" borderId="14" xfId="0" applyFont="1" applyBorder="1" applyProtection="1">
      <protection locked="0"/>
    </xf>
    <xf numFmtId="166" fontId="24" fillId="7" borderId="14" xfId="2" applyNumberFormat="1" applyFont="1" applyFill="1" applyBorder="1" applyProtection="1">
      <protection locked="0"/>
    </xf>
    <xf numFmtId="166" fontId="24" fillId="0" borderId="14" xfId="2" applyNumberFormat="1" applyFont="1" applyFill="1" applyBorder="1" applyProtection="1">
      <protection locked="0"/>
    </xf>
    <xf numFmtId="166" fontId="24" fillId="6" borderId="14" xfId="0" applyNumberFormat="1" applyFont="1" applyFill="1" applyBorder="1" applyProtection="1">
      <protection locked="0"/>
    </xf>
    <xf numFmtId="166" fontId="24" fillId="0" borderId="14" xfId="0" applyNumberFormat="1" applyFont="1" applyBorder="1" applyProtection="1">
      <protection locked="0"/>
    </xf>
    <xf numFmtId="43" fontId="31" fillId="7" borderId="14" xfId="2" applyFont="1" applyFill="1" applyBorder="1" applyProtection="1">
      <protection locked="0"/>
    </xf>
    <xf numFmtId="43" fontId="31" fillId="2" borderId="14" xfId="2" applyFont="1" applyFill="1" applyBorder="1" applyProtection="1">
      <protection locked="0"/>
    </xf>
    <xf numFmtId="43" fontId="31" fillId="6" borderId="14" xfId="2" applyFont="1" applyFill="1" applyBorder="1" applyProtection="1">
      <protection locked="0"/>
    </xf>
    <xf numFmtId="0" fontId="17" fillId="0" borderId="19" xfId="0" applyFont="1" applyBorder="1" applyProtection="1">
      <protection locked="0"/>
    </xf>
    <xf numFmtId="49" fontId="29" fillId="5" borderId="15" xfId="0" applyNumberFormat="1" applyFont="1" applyFill="1" applyBorder="1" applyAlignment="1">
      <alignment horizontal="center" vertical="center"/>
    </xf>
    <xf numFmtId="49" fontId="29" fillId="5" borderId="18" xfId="0" applyNumberFormat="1" applyFont="1" applyFill="1" applyBorder="1" applyAlignment="1">
      <alignment horizontal="center" vertical="center"/>
    </xf>
    <xf numFmtId="43" fontId="16" fillId="0" borderId="0" xfId="0" applyNumberFormat="1" applyFont="1" applyBorder="1" applyProtection="1">
      <protection locked="0"/>
    </xf>
    <xf numFmtId="0" fontId="29" fillId="5" borderId="5" xfId="0" applyNumberFormat="1" applyFont="1" applyFill="1" applyBorder="1" applyAlignment="1">
      <alignment vertical="center"/>
    </xf>
    <xf numFmtId="0" fontId="29" fillId="2" borderId="0" xfId="0" applyNumberFormat="1" applyFont="1" applyFill="1" applyBorder="1" applyAlignment="1">
      <alignment vertical="center"/>
    </xf>
    <xf numFmtId="0" fontId="31" fillId="2" borderId="0" xfId="0" applyNumberFormat="1" applyFont="1" applyFill="1" applyBorder="1" applyProtection="1">
      <protection locked="0"/>
    </xf>
    <xf numFmtId="0" fontId="31" fillId="2" borderId="0" xfId="2" applyNumberFormat="1" applyFont="1" applyFill="1" applyBorder="1" applyProtection="1">
      <protection locked="0"/>
    </xf>
    <xf numFmtId="0" fontId="17" fillId="2" borderId="0" xfId="0" applyNumberFormat="1" applyFont="1" applyFill="1" applyBorder="1" applyProtection="1"/>
    <xf numFmtId="0" fontId="27" fillId="4" borderId="0" xfId="0" applyFont="1" applyFill="1" applyProtection="1">
      <protection locked="0"/>
    </xf>
    <xf numFmtId="0" fontId="22" fillId="6" borderId="14" xfId="0" applyFont="1" applyFill="1" applyBorder="1" applyAlignment="1" applyProtection="1">
      <alignment horizontal="right"/>
      <protection locked="0"/>
    </xf>
    <xf numFmtId="0" fontId="22" fillId="0" borderId="14" xfId="0" applyFont="1" applyBorder="1" applyAlignment="1" applyProtection="1">
      <alignment horizontal="right"/>
      <protection locked="0"/>
    </xf>
    <xf numFmtId="0" fontId="31" fillId="6" borderId="14" xfId="0" applyFont="1" applyFill="1" applyBorder="1" applyAlignment="1" applyProtection="1">
      <alignment horizontal="right"/>
      <protection locked="0"/>
    </xf>
    <xf numFmtId="9" fontId="32" fillId="5" borderId="14" xfId="3" applyFont="1" applyFill="1" applyBorder="1" applyAlignment="1" applyProtection="1">
      <alignment horizontal="center" vertical="center"/>
    </xf>
    <xf numFmtId="0" fontId="35" fillId="5" borderId="17" xfId="3" applyNumberFormat="1" applyFont="1" applyFill="1" applyBorder="1" applyAlignment="1">
      <alignment vertical="center"/>
    </xf>
    <xf numFmtId="0" fontId="2" fillId="2" borderId="0" xfId="0" applyFont="1" applyFill="1" applyAlignment="1" applyProtection="1">
      <alignment horizontal="left" vertical="top"/>
      <protection locked="0"/>
    </xf>
    <xf numFmtId="0" fontId="29" fillId="2" borderId="0" xfId="0" applyFont="1" applyFill="1" applyBorder="1" applyAlignment="1">
      <alignment horizontal="center"/>
    </xf>
    <xf numFmtId="0" fontId="16" fillId="2" borderId="25" xfId="0" applyFont="1" applyFill="1" applyBorder="1" applyProtection="1">
      <protection locked="0"/>
    </xf>
    <xf numFmtId="0" fontId="1" fillId="2" borderId="0" xfId="0" applyFont="1" applyFill="1" applyAlignment="1" applyProtection="1">
      <alignment horizontal="right" vertical="top"/>
      <protection locked="0"/>
    </xf>
    <xf numFmtId="0" fontId="2" fillId="2" borderId="0" xfId="0" applyFont="1" applyFill="1" applyAlignment="1" applyProtection="1">
      <alignment horizontal="right" vertical="center"/>
      <protection locked="0"/>
    </xf>
    <xf numFmtId="0" fontId="1" fillId="2" borderId="0" xfId="0" applyFont="1" applyFill="1" applyAlignment="1" applyProtection="1">
      <alignment vertical="center"/>
      <protection locked="0"/>
    </xf>
    <xf numFmtId="0" fontId="31" fillId="0" borderId="22" xfId="0" applyFont="1" applyBorder="1" applyAlignment="1" applyProtection="1">
      <alignment horizontal="left"/>
      <protection locked="0"/>
    </xf>
    <xf numFmtId="43" fontId="31" fillId="7" borderId="14" xfId="2" applyNumberFormat="1" applyFont="1" applyFill="1" applyBorder="1" applyProtection="1">
      <protection locked="0"/>
    </xf>
    <xf numFmtId="43" fontId="31" fillId="2" borderId="14" xfId="2" applyNumberFormat="1" applyFont="1" applyFill="1" applyBorder="1" applyProtection="1">
      <protection locked="0"/>
    </xf>
    <xf numFmtId="43" fontId="31" fillId="0" borderId="14" xfId="2" applyNumberFormat="1" applyFont="1" applyFill="1" applyBorder="1" applyProtection="1">
      <protection locked="0"/>
    </xf>
    <xf numFmtId="43" fontId="31" fillId="6" borderId="14" xfId="0" applyNumberFormat="1" applyFont="1" applyFill="1" applyBorder="1" applyProtection="1">
      <protection locked="0"/>
    </xf>
    <xf numFmtId="43" fontId="31" fillId="0" borderId="14" xfId="0" applyNumberFormat="1" applyFont="1" applyBorder="1" applyProtection="1">
      <protection locked="0"/>
    </xf>
    <xf numFmtId="43" fontId="31" fillId="6" borderId="14" xfId="2" applyNumberFormat="1" applyFont="1" applyFill="1" applyBorder="1" applyProtection="1">
      <protection locked="0"/>
    </xf>
    <xf numFmtId="0" fontId="37" fillId="5" borderId="10" xfId="0" applyFont="1" applyFill="1" applyBorder="1" applyAlignment="1">
      <alignment horizontal="center"/>
    </xf>
    <xf numFmtId="0" fontId="37" fillId="5" borderId="11" xfId="0" applyFont="1" applyFill="1" applyBorder="1" applyAlignment="1">
      <alignment horizontal="center"/>
    </xf>
    <xf numFmtId="0" fontId="37" fillId="5" borderId="13" xfId="0" applyFont="1" applyFill="1" applyBorder="1" applyAlignment="1">
      <alignment horizontal="center"/>
    </xf>
    <xf numFmtId="9" fontId="32" fillId="8" borderId="14" xfId="3" applyFont="1" applyFill="1" applyBorder="1" applyAlignment="1" applyProtection="1">
      <alignment horizontal="center"/>
    </xf>
    <xf numFmtId="0" fontId="24" fillId="8" borderId="14" xfId="0" applyFont="1" applyFill="1" applyBorder="1" applyProtection="1">
      <protection locked="0"/>
    </xf>
    <xf numFmtId="43" fontId="31" fillId="8" borderId="14" xfId="0" applyNumberFormat="1" applyFont="1" applyFill="1" applyBorder="1" applyProtection="1">
      <protection locked="0"/>
    </xf>
    <xf numFmtId="43" fontId="31" fillId="8" borderId="14" xfId="2" applyNumberFormat="1" applyFont="1" applyFill="1" applyBorder="1" applyProtection="1">
      <protection locked="0"/>
    </xf>
    <xf numFmtId="43" fontId="31" fillId="8" borderId="14" xfId="2" applyFont="1" applyFill="1" applyBorder="1" applyProtection="1">
      <protection locked="0"/>
    </xf>
    <xf numFmtId="0" fontId="33" fillId="0" borderId="0" xfId="0" applyFont="1" applyBorder="1" applyProtection="1">
      <protection locked="0"/>
    </xf>
    <xf numFmtId="9" fontId="39" fillId="8" borderId="14" xfId="3" applyFont="1" applyFill="1" applyBorder="1" applyAlignment="1" applyProtection="1">
      <alignment horizontal="center"/>
    </xf>
    <xf numFmtId="165" fontId="38" fillId="2" borderId="0" xfId="0" applyNumberFormat="1" applyFont="1" applyFill="1" applyBorder="1" applyProtection="1">
      <protection locked="0"/>
    </xf>
    <xf numFmtId="49" fontId="34" fillId="2" borderId="0" xfId="0" applyNumberFormat="1" applyFont="1" applyFill="1" applyBorder="1" applyAlignment="1">
      <alignment vertical="center"/>
    </xf>
    <xf numFmtId="43" fontId="40" fillId="2" borderId="0" xfId="2" applyFont="1" applyFill="1" applyBorder="1" applyProtection="1">
      <protection locked="0"/>
    </xf>
    <xf numFmtId="0" fontId="42" fillId="0" borderId="0" xfId="0" applyFont="1" applyBorder="1" applyProtection="1">
      <protection locked="0"/>
    </xf>
    <xf numFmtId="9" fontId="43" fillId="8" borderId="14" xfId="3" applyFont="1" applyFill="1" applyBorder="1" applyAlignment="1" applyProtection="1">
      <alignment horizontal="center"/>
    </xf>
    <xf numFmtId="165" fontId="44" fillId="2" borderId="0" xfId="0" applyNumberFormat="1" applyFont="1" applyFill="1" applyBorder="1" applyProtection="1">
      <protection locked="0"/>
    </xf>
    <xf numFmtId="0" fontId="46" fillId="2" borderId="2" xfId="0" applyFont="1" applyFill="1" applyBorder="1" applyAlignment="1">
      <alignment horizontal="center"/>
    </xf>
    <xf numFmtId="49" fontId="46" fillId="2" borderId="2" xfId="0" applyNumberFormat="1" applyFont="1" applyFill="1" applyBorder="1" applyAlignment="1">
      <alignment horizontal="center" vertical="center"/>
    </xf>
    <xf numFmtId="0" fontId="41" fillId="0" borderId="0" xfId="0" applyFont="1" applyBorder="1" applyProtection="1">
      <protection locked="0"/>
    </xf>
    <xf numFmtId="0" fontId="42" fillId="0" borderId="0" xfId="0" applyFont="1" applyProtection="1">
      <protection locked="0"/>
    </xf>
    <xf numFmtId="165" fontId="44" fillId="2" borderId="0" xfId="2" applyNumberFormat="1" applyFont="1" applyFill="1" applyBorder="1" applyProtection="1">
      <protection locked="0"/>
    </xf>
    <xf numFmtId="49" fontId="46" fillId="2" borderId="0" xfId="0" applyNumberFormat="1" applyFont="1" applyFill="1" applyBorder="1" applyAlignment="1">
      <alignment vertical="center"/>
    </xf>
    <xf numFmtId="0" fontId="47" fillId="2" borderId="0" xfId="0" applyFont="1" applyFill="1" applyBorder="1" applyProtection="1">
      <protection locked="0"/>
    </xf>
    <xf numFmtId="43" fontId="42" fillId="0" borderId="0" xfId="2" applyFont="1" applyBorder="1" applyProtection="1">
      <protection locked="0"/>
    </xf>
    <xf numFmtId="43" fontId="31" fillId="6" borderId="14" xfId="0" applyNumberFormat="1" applyFont="1" applyFill="1" applyBorder="1" applyProtection="1"/>
    <xf numFmtId="0" fontId="45" fillId="8" borderId="14" xfId="0" applyFont="1" applyFill="1" applyBorder="1" applyProtection="1"/>
    <xf numFmtId="43" fontId="44" fillId="8" borderId="14" xfId="2" applyNumberFormat="1" applyFont="1" applyFill="1" applyBorder="1" applyProtection="1">
      <protection locked="0"/>
    </xf>
    <xf numFmtId="166" fontId="45" fillId="8" borderId="14" xfId="0" applyNumberFormat="1" applyFont="1" applyFill="1" applyBorder="1" applyProtection="1">
      <protection locked="0"/>
    </xf>
    <xf numFmtId="0" fontId="45" fillId="8" borderId="14" xfId="0" applyFont="1" applyFill="1" applyBorder="1" applyProtection="1">
      <protection locked="0"/>
    </xf>
    <xf numFmtId="43" fontId="44" fillId="8" borderId="14" xfId="2" applyFont="1" applyFill="1" applyBorder="1" applyProtection="1">
      <protection locked="0"/>
    </xf>
    <xf numFmtId="0" fontId="40" fillId="8" borderId="14" xfId="0" applyFont="1" applyFill="1" applyBorder="1" applyProtection="1">
      <protection locked="0"/>
    </xf>
    <xf numFmtId="165" fontId="38" fillId="8" borderId="14" xfId="2" applyNumberFormat="1" applyFont="1" applyFill="1" applyBorder="1" applyProtection="1">
      <protection locked="0"/>
    </xf>
    <xf numFmtId="166" fontId="40" fillId="8" borderId="14" xfId="0" applyNumberFormat="1" applyFont="1" applyFill="1" applyBorder="1" applyProtection="1">
      <protection locked="0"/>
    </xf>
    <xf numFmtId="43" fontId="38" fillId="8" borderId="14" xfId="2" applyFont="1" applyFill="1" applyBorder="1" applyProtection="1">
      <protection locked="0"/>
    </xf>
    <xf numFmtId="0" fontId="22" fillId="7" borderId="14" xfId="0" applyFont="1" applyFill="1" applyBorder="1" applyAlignment="1" applyProtection="1">
      <alignment horizontal="right"/>
      <protection locked="0"/>
    </xf>
    <xf numFmtId="9" fontId="30" fillId="7" borderId="14" xfId="3" applyFont="1" applyFill="1" applyBorder="1" applyAlignment="1" applyProtection="1">
      <alignment horizontal="center"/>
    </xf>
    <xf numFmtId="0" fontId="24" fillId="7" borderId="14" xfId="0" applyFont="1" applyFill="1" applyBorder="1" applyProtection="1">
      <protection locked="0"/>
    </xf>
    <xf numFmtId="0" fontId="22" fillId="2" borderId="14" xfId="0" applyFont="1" applyFill="1" applyBorder="1" applyProtection="1">
      <protection locked="0"/>
    </xf>
    <xf numFmtId="43" fontId="31" fillId="2" borderId="14" xfId="0" applyNumberFormat="1" applyFont="1" applyFill="1" applyBorder="1" applyProtection="1"/>
    <xf numFmtId="43" fontId="31" fillId="6" borderId="14" xfId="2" applyFont="1" applyFill="1" applyBorder="1" applyProtection="1"/>
    <xf numFmtId="43" fontId="31" fillId="6" borderId="14" xfId="2" applyNumberFormat="1" applyFont="1" applyFill="1" applyBorder="1" applyProtection="1"/>
    <xf numFmtId="43" fontId="31" fillId="2" borderId="14" xfId="2" applyNumberFormat="1" applyFont="1" applyFill="1" applyBorder="1" applyProtection="1"/>
    <xf numFmtId="43" fontId="31" fillId="2" borderId="14" xfId="2" applyFont="1" applyFill="1" applyBorder="1" applyProtection="1"/>
    <xf numFmtId="43" fontId="31" fillId="7" borderId="14" xfId="2" applyNumberFormat="1" applyFont="1" applyFill="1" applyBorder="1" applyProtection="1"/>
    <xf numFmtId="43" fontId="31" fillId="7" borderId="14" xfId="2" applyFont="1" applyFill="1" applyBorder="1" applyProtection="1"/>
    <xf numFmtId="0" fontId="22" fillId="0" borderId="21" xfId="0" applyFont="1" applyBorder="1" applyAlignment="1" applyProtection="1">
      <alignment horizontal="left"/>
      <protection locked="0"/>
    </xf>
    <xf numFmtId="0" fontId="48" fillId="8" borderId="14" xfId="0" applyFont="1" applyFill="1" applyBorder="1" applyProtection="1">
      <protection locked="0"/>
    </xf>
    <xf numFmtId="0" fontId="48" fillId="8" borderId="21" xfId="0" applyFont="1" applyFill="1" applyBorder="1" applyAlignment="1" applyProtection="1">
      <protection locked="0"/>
    </xf>
    <xf numFmtId="0" fontId="48" fillId="8" borderId="22" xfId="0" applyFont="1" applyFill="1" applyBorder="1" applyAlignment="1" applyProtection="1">
      <protection locked="0"/>
    </xf>
    <xf numFmtId="49" fontId="29" fillId="5" borderId="7" xfId="0" applyNumberFormat="1" applyFont="1" applyFill="1" applyBorder="1" applyAlignment="1">
      <alignment horizontal="center" vertical="center"/>
    </xf>
    <xf numFmtId="49" fontId="29" fillId="5" borderId="8" xfId="0" applyNumberFormat="1" applyFont="1" applyFill="1" applyBorder="1" applyAlignment="1">
      <alignment horizontal="center" vertical="center"/>
    </xf>
    <xf numFmtId="49" fontId="29" fillId="5" borderId="7" xfId="0" applyNumberFormat="1" applyFont="1" applyFill="1" applyBorder="1" applyAlignment="1">
      <alignment horizontal="left" vertical="center"/>
    </xf>
    <xf numFmtId="49" fontId="29" fillId="5" borderId="10" xfId="0" applyNumberFormat="1" applyFont="1" applyFill="1" applyBorder="1" applyAlignment="1">
      <alignment horizontal="left" vertical="center"/>
    </xf>
    <xf numFmtId="0" fontId="31" fillId="6" borderId="21" xfId="0" applyFont="1" applyFill="1" applyBorder="1" applyAlignment="1" applyProtection="1">
      <alignment horizontal="left"/>
      <protection locked="0"/>
    </xf>
    <xf numFmtId="0" fontId="31" fillId="6" borderId="22" xfId="0" applyFont="1" applyFill="1" applyBorder="1" applyAlignment="1" applyProtection="1">
      <alignment horizontal="left"/>
      <protection locked="0"/>
    </xf>
    <xf numFmtId="0" fontId="31" fillId="7" borderId="21" xfId="0" applyFont="1" applyFill="1" applyBorder="1" applyAlignment="1" applyProtection="1">
      <alignment horizontal="left" vertical="top" wrapText="1"/>
      <protection locked="0"/>
    </xf>
    <xf numFmtId="0" fontId="31" fillId="7" borderId="22" xfId="0" applyFont="1" applyFill="1" applyBorder="1" applyAlignment="1" applyProtection="1">
      <alignment horizontal="left" vertical="top" wrapText="1"/>
      <protection locked="0"/>
    </xf>
    <xf numFmtId="0" fontId="31" fillId="0" borderId="21" xfId="0" applyFont="1" applyBorder="1" applyAlignment="1" applyProtection="1">
      <alignment horizontal="left" vertical="top" wrapText="1"/>
      <protection locked="0"/>
    </xf>
    <xf numFmtId="0" fontId="31" fillId="0" borderId="22" xfId="0" applyFont="1" applyBorder="1" applyAlignment="1" applyProtection="1">
      <alignment horizontal="left" vertical="top" wrapText="1"/>
      <protection locked="0"/>
    </xf>
    <xf numFmtId="0" fontId="22" fillId="7" borderId="21" xfId="0" applyFont="1" applyFill="1" applyBorder="1" applyAlignment="1" applyProtection="1">
      <alignment horizontal="left"/>
      <protection locked="0"/>
    </xf>
    <xf numFmtId="0" fontId="31" fillId="7" borderId="22" xfId="0" applyFont="1" applyFill="1" applyBorder="1" applyAlignment="1" applyProtection="1">
      <alignment horizontal="left"/>
      <protection locked="0"/>
    </xf>
    <xf numFmtId="0" fontId="29" fillId="5" borderId="7" xfId="0" applyFont="1" applyFill="1" applyBorder="1" applyAlignment="1">
      <alignment horizontal="center" vertical="center"/>
    </xf>
    <xf numFmtId="0" fontId="29" fillId="5" borderId="10" xfId="0" applyFont="1" applyFill="1" applyBorder="1" applyAlignment="1">
      <alignment horizontal="center" vertical="center"/>
    </xf>
    <xf numFmtId="0" fontId="31" fillId="0" borderId="21" xfId="0" applyFont="1" applyBorder="1" applyAlignment="1" applyProtection="1">
      <alignment horizontal="left"/>
      <protection locked="0"/>
    </xf>
    <xf numFmtId="0" fontId="31" fillId="0" borderId="22" xfId="0" applyFont="1" applyBorder="1" applyAlignment="1" applyProtection="1">
      <alignment horizontal="left"/>
      <protection locked="0"/>
    </xf>
    <xf numFmtId="0" fontId="22" fillId="0" borderId="21" xfId="0" applyFont="1" applyBorder="1" applyAlignment="1" applyProtection="1">
      <alignment horizontal="left"/>
      <protection locked="0"/>
    </xf>
    <xf numFmtId="0" fontId="22" fillId="6" borderId="21" xfId="0" applyFont="1" applyFill="1" applyBorder="1" applyAlignment="1" applyProtection="1">
      <alignment horizontal="left"/>
      <protection locked="0"/>
    </xf>
    <xf numFmtId="49" fontId="29" fillId="5" borderId="23" xfId="0" applyNumberFormat="1" applyFont="1" applyFill="1" applyBorder="1" applyAlignment="1">
      <alignment horizontal="left" vertical="center"/>
    </xf>
    <xf numFmtId="49" fontId="29" fillId="5" borderId="24" xfId="0" applyNumberFormat="1" applyFont="1" applyFill="1" applyBorder="1" applyAlignment="1">
      <alignment horizontal="left" vertical="center"/>
    </xf>
    <xf numFmtId="0" fontId="31" fillId="2" borderId="21" xfId="0" applyFont="1" applyFill="1" applyBorder="1" applyAlignment="1" applyProtection="1">
      <alignment horizontal="left"/>
      <protection locked="0"/>
    </xf>
    <xf numFmtId="0" fontId="31" fillId="2" borderId="22" xfId="0" applyFont="1" applyFill="1" applyBorder="1" applyAlignment="1" applyProtection="1">
      <alignment horizontal="left"/>
      <protection locked="0"/>
    </xf>
    <xf numFmtId="49" fontId="29" fillId="5" borderId="3" xfId="0" applyNumberFormat="1" applyFont="1" applyFill="1" applyBorder="1" applyAlignment="1">
      <alignment horizontal="center" vertical="center"/>
    </xf>
    <xf numFmtId="49" fontId="29" fillId="5" borderId="5" xfId="0" applyNumberFormat="1" applyFont="1" applyFill="1" applyBorder="1" applyAlignment="1">
      <alignment horizontal="center" vertical="center"/>
    </xf>
    <xf numFmtId="49" fontId="29" fillId="5" borderId="4" xfId="0" applyNumberFormat="1" applyFont="1" applyFill="1" applyBorder="1" applyAlignment="1">
      <alignment horizontal="center" vertical="center"/>
    </xf>
    <xf numFmtId="0" fontId="17" fillId="3" borderId="0" xfId="0" applyFont="1" applyFill="1" applyAlignment="1" applyProtection="1">
      <alignment horizontal="center" vertical="center"/>
      <protection locked="0"/>
    </xf>
    <xf numFmtId="0" fontId="26" fillId="3" borderId="0" xfId="0" applyFont="1" applyFill="1" applyAlignment="1" applyProtection="1">
      <alignment horizontal="center" vertical="center"/>
      <protection locked="0"/>
    </xf>
    <xf numFmtId="43" fontId="29" fillId="5" borderId="3" xfId="0" applyNumberFormat="1" applyFont="1" applyFill="1" applyBorder="1" applyAlignment="1">
      <alignment horizontal="center" vertical="center"/>
    </xf>
    <xf numFmtId="43" fontId="29" fillId="5" borderId="4" xfId="0" applyNumberFormat="1" applyFont="1" applyFill="1" applyBorder="1" applyAlignment="1">
      <alignment horizontal="center" vertical="center"/>
    </xf>
    <xf numFmtId="0" fontId="26" fillId="2" borderId="0" xfId="0" applyNumberFormat="1" applyFont="1" applyFill="1" applyBorder="1" applyAlignment="1" applyProtection="1">
      <alignment horizontal="right"/>
    </xf>
    <xf numFmtId="0" fontId="17" fillId="2" borderId="0" xfId="0" applyNumberFormat="1" applyFont="1" applyFill="1" applyBorder="1" applyAlignment="1" applyProtection="1">
      <alignment horizontal="right"/>
    </xf>
    <xf numFmtId="0" fontId="26" fillId="2" borderId="19" xfId="0" applyFont="1" applyFill="1" applyBorder="1" applyAlignment="1" applyProtection="1">
      <alignment horizontal="center"/>
    </xf>
    <xf numFmtId="0" fontId="1" fillId="3" borderId="0" xfId="0" applyFont="1" applyFill="1" applyAlignment="1" applyProtection="1">
      <alignment horizontal="left" vertical="center"/>
      <protection locked="0"/>
    </xf>
    <xf numFmtId="0" fontId="22" fillId="0" borderId="21" xfId="0" applyFont="1" applyBorder="1" applyAlignment="1" applyProtection="1">
      <alignment horizontal="left" vertical="top" wrapText="1"/>
      <protection locked="0"/>
    </xf>
    <xf numFmtId="49" fontId="29" fillId="5" borderId="6" xfId="0" applyNumberFormat="1" applyFont="1" applyFill="1" applyBorder="1" applyAlignment="1">
      <alignment horizontal="left" vertical="center"/>
    </xf>
    <xf numFmtId="49" fontId="29" fillId="5" borderId="9" xfId="0" applyNumberFormat="1" applyFont="1" applyFill="1" applyBorder="1" applyAlignment="1">
      <alignment horizontal="left" vertical="center"/>
    </xf>
    <xf numFmtId="164" fontId="29" fillId="5" borderId="12" xfId="0" applyNumberFormat="1" applyFont="1" applyFill="1" applyBorder="1" applyAlignment="1">
      <alignment horizontal="center" vertical="center"/>
    </xf>
    <xf numFmtId="164" fontId="29" fillId="5" borderId="8" xfId="0" applyNumberFormat="1" applyFont="1" applyFill="1" applyBorder="1" applyAlignment="1">
      <alignment horizontal="center" vertical="center"/>
    </xf>
    <xf numFmtId="0" fontId="49" fillId="0" borderId="0" xfId="0" applyFont="1" applyAlignment="1" applyProtection="1">
      <alignment vertical="center"/>
      <protection locked="0"/>
    </xf>
    <xf numFmtId="0" fontId="27" fillId="9" borderId="14" xfId="0" applyFont="1" applyFill="1" applyBorder="1" applyAlignment="1" applyProtection="1">
      <alignment horizontal="left"/>
      <protection locked="0"/>
    </xf>
    <xf numFmtId="9" fontId="27" fillId="9" borderId="14" xfId="3" applyFont="1" applyFill="1" applyBorder="1" applyAlignment="1" applyProtection="1">
      <alignment horizontal="center" vertical="center"/>
    </xf>
    <xf numFmtId="43" fontId="27" fillId="9" borderId="14" xfId="2" applyFont="1" applyFill="1" applyBorder="1" applyAlignment="1" applyProtection="1">
      <protection locked="0"/>
    </xf>
    <xf numFmtId="0" fontId="27" fillId="9" borderId="20" xfId="0" applyFont="1" applyFill="1" applyBorder="1" applyAlignment="1" applyProtection="1">
      <alignment horizontal="left"/>
      <protection locked="0"/>
    </xf>
    <xf numFmtId="2" fontId="27" fillId="9" borderId="14" xfId="0" applyNumberFormat="1" applyFont="1" applyFill="1" applyBorder="1" applyProtection="1">
      <protection locked="0"/>
    </xf>
    <xf numFmtId="43" fontId="27" fillId="9" borderId="14" xfId="2" applyFont="1" applyFill="1" applyBorder="1" applyAlignment="1" applyProtection="1"/>
    <xf numFmtId="0" fontId="36" fillId="4" borderId="0" xfId="0" applyFont="1" applyFill="1" applyAlignment="1" applyProtection="1">
      <alignment horizontal="center" vertical="center"/>
      <protection locked="0"/>
    </xf>
    <xf numFmtId="0" fontId="50" fillId="0" borderId="0" xfId="1" applyFont="1" applyAlignment="1">
      <alignment vertical="center"/>
    </xf>
  </cellXfs>
  <cellStyles count="5">
    <cellStyle name="Komma" xfId="2" builtinId="3"/>
    <cellStyle name="Link" xfId="1" builtinId="8"/>
    <cellStyle name="Prozent" xfId="3" builtinId="5"/>
    <cellStyle name="Standard" xfId="0" builtinId="0"/>
    <cellStyle name="Stil 1" xfId="4" xr:uid="{02637A90-645B-47A7-A2E8-B9EC13C483A3}"/>
  </cellStyles>
  <dxfs count="8">
    <dxf>
      <fill>
        <patternFill>
          <bgColor rgb="FFFF0000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ill>
        <patternFill>
          <bgColor theme="0"/>
        </patternFill>
      </fill>
    </dxf>
    <dxf>
      <font>
        <b/>
        <i val="0"/>
        <strike val="0"/>
        <color theme="0"/>
      </font>
      <fill>
        <patternFill>
          <bgColor theme="5"/>
        </patternFill>
      </fill>
    </dxf>
    <dxf>
      <fill>
        <patternFill>
          <fgColor theme="0"/>
          <bgColor theme="0"/>
        </patternFill>
      </fill>
      <border>
        <left style="thin">
          <color theme="5"/>
        </left>
        <right style="thin">
          <color theme="5"/>
        </right>
        <top style="thin">
          <color theme="5"/>
        </top>
        <bottom style="thin">
          <color theme="5"/>
        </bottom>
        <vertical style="thin">
          <color theme="5"/>
        </vertical>
        <horizontal style="thin">
          <color theme="5"/>
        </horizontal>
      </border>
    </dxf>
  </dxfs>
  <tableStyles count="1" defaultTableStyle="nag Tabelle" defaultPivotStyle="PivotStyleLight16">
    <tableStyle name="nag Tabelle" pivot="0" count="3" xr9:uid="{59AFA948-5707-46CC-8140-0E25C053F57F}">
      <tableStyleElement type="wholeTable" dxfId="7"/>
      <tableStyleElement type="headerRow" dxfId="6"/>
      <tableStyleElement type="totalRow" dxfId="5"/>
    </tableStyle>
  </tableStyles>
  <colors>
    <mruColors>
      <color rgb="FF54AA92"/>
      <color rgb="FF002882"/>
      <color rgb="FFA9B7D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en-US" sz="1600" b="1" i="0" u="none" strike="noStrike" kern="1200" cap="all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US" sz="1600" b="1" i="0" u="none" strike="noStrike" kern="1200" cap="all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rPr>
              <a:t>Bewertung Variante</a:t>
            </a:r>
          </a:p>
        </c:rich>
      </c:tx>
      <c:layout>
        <c:manualLayout>
          <c:xMode val="edge"/>
          <c:yMode val="edge"/>
          <c:x val="0.25711019172956096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en-US" sz="1600" b="1" i="0" u="none" strike="noStrike" kern="1200" cap="all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2"/>
            </a:solidFill>
            <a:ln>
              <a:noFill/>
            </a:ln>
            <a:effectLst>
              <a:outerShdw blurRad="76200" dist="50800" dir="5400000" algn="ctr" rotWithShape="0">
                <a:srgbClr val="000000">
                  <a:alpha val="84000"/>
                </a:srgbClr>
              </a:outerShdw>
            </a:effectLst>
            <a:sp3d/>
          </c:spPr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76200" dist="50800" dir="5400000" algn="ctr" rotWithShape="0">
                  <a:srgbClr val="000000">
                    <a:alpha val="84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4-7B20-4E9C-85A5-F3A767A4246C}"/>
              </c:ext>
            </c:extLst>
          </c:dPt>
          <c:dPt>
            <c:idx val="2"/>
            <c:invertIfNegative val="0"/>
            <c:bubble3D val="0"/>
            <c:spPr>
              <a:solidFill>
                <a:srgbClr val="54AA92"/>
              </a:solidFill>
              <a:ln>
                <a:noFill/>
              </a:ln>
              <a:effectLst>
                <a:outerShdw blurRad="76200" dist="50800" dir="5400000" algn="ctr" rotWithShape="0">
                  <a:srgbClr val="000000">
                    <a:alpha val="84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7B20-4E9C-85A5-F3A767A4246C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76200" dist="50800" dir="5400000" algn="ctr" rotWithShape="0">
                  <a:srgbClr val="000000">
                    <a:alpha val="84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2-7B20-4E9C-85A5-F3A767A4246C}"/>
              </c:ext>
            </c:extLst>
          </c:dPt>
          <c:cat>
            <c:strRef>
              <c:f>(Nutzwertanalyse!$G$13:$H$13,Nutzwertanalyse!$J$13:$K$13,Nutzwertanalyse!$M$13:$N$13,Nutzwertanalyse!$P$13:$Q$13)</c:f>
              <c:strCache>
                <c:ptCount val="7"/>
                <c:pt idx="0">
                  <c:v>Variante 1</c:v>
                </c:pt>
                <c:pt idx="2">
                  <c:v>Variante 2</c:v>
                </c:pt>
                <c:pt idx="4">
                  <c:v>Variante 3</c:v>
                </c:pt>
                <c:pt idx="6">
                  <c:v>Variante 4</c:v>
                </c:pt>
              </c:strCache>
            </c:strRef>
          </c:cat>
          <c:val>
            <c:numRef>
              <c:f>(Nutzwertanalyse!$G$51:$H$51,Nutzwertanalyse!$J$51:$K$51,Nutzwertanalyse!$M$51:$N$51,Nutzwertanalyse!$P$51:$Q$51)</c:f>
              <c:numCache>
                <c:formatCode>_(* #,##0.00_);_(* \(#,##0.00\);_(* "-"??_);_(@_)</c:formatCode>
                <c:ptCount val="8"/>
                <c:pt idx="0">
                  <c:v>4.0999999999999996</c:v>
                </c:pt>
                <c:pt idx="2">
                  <c:v>1.5</c:v>
                </c:pt>
                <c:pt idx="4">
                  <c:v>2.6500000000000004</c:v>
                </c:pt>
                <c:pt idx="6">
                  <c:v>3.0000000000000004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20-4E9C-85A5-F3A767A424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"/>
        <c:gapDepth val="162"/>
        <c:shape val="box"/>
        <c:axId val="625766720"/>
        <c:axId val="625769632"/>
        <c:axId val="0"/>
      </c:bar3DChart>
      <c:catAx>
        <c:axId val="625766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25769632"/>
        <c:crosses val="autoZero"/>
        <c:auto val="1"/>
        <c:lblAlgn val="ctr"/>
        <c:lblOffset val="100"/>
        <c:noMultiLvlLbl val="0"/>
      </c:catAx>
      <c:valAx>
        <c:axId val="625769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257667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Anteile</a:t>
            </a:r>
            <a:r>
              <a:rPr lang="en-US" baseline="0"/>
              <a:t> </a:t>
            </a:r>
            <a:r>
              <a:rPr lang="en-US"/>
              <a:t>hauptKriterien</a:t>
            </a:r>
          </a:p>
        </c:rich>
      </c:tx>
      <c:layout>
        <c:manualLayout>
          <c:xMode val="edge"/>
          <c:yMode val="edge"/>
          <c:x val="0.27492441493593794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1.8583042973286876E-2"/>
          <c:y val="0.17252171891797655"/>
          <c:w val="0.98141695702671317"/>
          <c:h val="0.61707295813115615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8-DCAC-4AAE-938C-EFF7A954294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7-DCAC-4AAE-938C-EFF7A954294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5-DCAC-4AAE-938C-EFF7A954294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6-DCAC-4AAE-938C-EFF7A9542944}"/>
              </c:ext>
            </c:extLst>
          </c:dPt>
          <c:dLbls>
            <c:dLbl>
              <c:idx val="0"/>
              <c:layout>
                <c:manualLayout>
                  <c:x val="-2.5620172885778791E-6"/>
                  <c:y val="-4.9793690457042523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00" b="1" i="0" u="none" strike="noStrike" kern="1200" spc="0" baseline="0">
                        <a:solidFill>
                          <a:schemeClr val="accent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baseline="0"/>
                      <a:t>
</a:t>
                    </a:r>
                    <a:fld id="{76046E8D-4EFD-4033-849A-0C647EE216ED}" type="PERCENTAGE">
                      <a:rPr lang="en-US" baseline="0"/>
                      <a:pPr>
                        <a:defRPr/>
                      </a:pPr>
                      <a:t>[PROZENTSATZ]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de-D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8-DCAC-4AAE-938C-EFF7A9542944}"/>
                </c:ext>
              </c:extLst>
            </c:dLbl>
            <c:dLbl>
              <c:idx val="1"/>
              <c:layout>
                <c:manualLayout>
                  <c:x val="-1.1758927349241752E-2"/>
                  <c:y val="5.7109073944612383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00" b="1" i="0" u="none" strike="noStrike" kern="1200" spc="0" baseline="0">
                        <a:solidFill>
                          <a:schemeClr val="accent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C494FA01-9F23-4AC3-8E0D-27E7C0E6D352}" type="PERCENTAGE">
                      <a:rPr lang="en-US" baseline="0"/>
                      <a:pPr>
                        <a:defRPr>
                          <a:solidFill>
                            <a:schemeClr val="accent1"/>
                          </a:solidFill>
                        </a:defRPr>
                      </a:pPr>
                      <a:t>[PROZENTSATZ]</a:t>
                    </a:fld>
                    <a:endParaRPr lang="de-CH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de-D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DCAC-4AAE-938C-EFF7A9542944}"/>
                </c:ext>
              </c:extLst>
            </c:dLbl>
            <c:dLbl>
              <c:idx val="2"/>
              <c:layout>
                <c:manualLayout>
                  <c:x val="-2.3327167411726119E-3"/>
                  <c:y val="-4.4379176429534893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00" b="1" i="0" u="none" strike="noStrike" kern="1200" spc="0" baseline="0">
                        <a:solidFill>
                          <a:schemeClr val="accent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86CD9581-B5A2-4020-97B0-5B8CF52FBED6}" type="PERCENTAGE">
                      <a:rPr lang="en-US" baseline="0"/>
                      <a:pPr>
                        <a:defRPr>
                          <a:solidFill>
                            <a:schemeClr val="accent1"/>
                          </a:solidFill>
                        </a:defRPr>
                      </a:pPr>
                      <a:t>[PROZENTSATZ]</a:t>
                    </a:fld>
                    <a:endParaRPr lang="de-CH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de-D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DCAC-4AAE-938C-EFF7A9542944}"/>
                </c:ext>
              </c:extLst>
            </c:dLbl>
            <c:dLbl>
              <c:idx val="3"/>
              <c:layout>
                <c:manualLayout>
                  <c:x val="-4.6508299838007347E-2"/>
                  <c:y val="9.8797788984520752E-5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00" b="1" i="0" u="none" strike="noStrike" kern="1200" spc="0" baseline="0">
                        <a:solidFill>
                          <a:schemeClr val="accent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baseline="0"/>
                      <a:t>
</a:t>
                    </a:r>
                    <a:fld id="{B4198A8F-5111-4226-BAEE-61AEFE4147BA}" type="PERCENTAGE">
                      <a:rPr lang="en-US" baseline="0"/>
                      <a:pPr>
                        <a:defRPr>
                          <a:solidFill>
                            <a:schemeClr val="accent1"/>
                          </a:solidFill>
                        </a:defRPr>
                      </a:pPr>
                      <a:t>[PROZENTSATZ]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de-D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6-DCAC-4AAE-938C-EFF7A9542944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(Nutzwertanalyse!$C$16,Nutzwertanalyse!$C$27,Nutzwertanalyse!$C$35,Nutzwertanalyse!$C$43)</c:f>
              <c:strCache>
                <c:ptCount val="4"/>
                <c:pt idx="0">
                  <c:v>Bewertung der Attraktivität</c:v>
                </c:pt>
                <c:pt idx="1">
                  <c:v>Bewertung des Nutzens</c:v>
                </c:pt>
                <c:pt idx="2">
                  <c:v>Finanzielle Bewertung (Kosten)</c:v>
                </c:pt>
                <c:pt idx="3">
                  <c:v>Risikobewertung</c:v>
                </c:pt>
              </c:strCache>
            </c:strRef>
          </c:cat>
          <c:val>
            <c:numRef>
              <c:f>(Nutzwertanalyse!$E$16,Nutzwertanalyse!$E$27,Nutzwertanalyse!$E$35,Nutzwertanalyse!$E$43)</c:f>
              <c:numCache>
                <c:formatCode>General</c:formatCode>
                <c:ptCount val="4"/>
                <c:pt idx="0">
                  <c:v>0.55000000000000004</c:v>
                </c:pt>
                <c:pt idx="1">
                  <c:v>0.15000000000000002</c:v>
                </c:pt>
                <c:pt idx="2">
                  <c:v>0.2</c:v>
                </c:pt>
                <c:pt idx="3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AC-4AAE-938C-EFF7A9542944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6.3873723101685528E-3"/>
          <c:y val="0.83520353313769358"/>
          <c:w val="0.97735246508820539"/>
          <c:h val="0.1502079398746743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2">
  <a:schemeClr val="accent2"/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5.sv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1</xdr:row>
      <xdr:rowOff>34289</xdr:rowOff>
    </xdr:from>
    <xdr:to>
      <xdr:col>1</xdr:col>
      <xdr:colOff>2107566</xdr:colOff>
      <xdr:row>4</xdr:row>
      <xdr:rowOff>39772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B4E49B01-7210-49EE-A5F4-C7D9B7FD7E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4315" y="262889"/>
          <a:ext cx="2005966" cy="691283"/>
        </a:xfrm>
        <a:prstGeom prst="rect">
          <a:avLst/>
        </a:prstGeom>
      </xdr:spPr>
    </xdr:pic>
    <xdr:clientData/>
  </xdr:twoCellAnchor>
  <xdr:twoCellAnchor editAs="oneCell">
    <xdr:from>
      <xdr:col>1</xdr:col>
      <xdr:colOff>7696200</xdr:colOff>
      <xdr:row>6</xdr:row>
      <xdr:rowOff>15240</xdr:rowOff>
    </xdr:from>
    <xdr:to>
      <xdr:col>1</xdr:col>
      <xdr:colOff>9135110</xdr:colOff>
      <xdr:row>10</xdr:row>
      <xdr:rowOff>217806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208905BF-B164-4B51-AA82-176DD16B89A3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7825740" y="1386840"/>
          <a:ext cx="1442085" cy="81534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192086</xdr:colOff>
      <xdr:row>55</xdr:row>
      <xdr:rowOff>142875</xdr:rowOff>
    </xdr:from>
    <xdr:to>
      <xdr:col>16</xdr:col>
      <xdr:colOff>838199</xdr:colOff>
      <xdr:row>69</xdr:row>
      <xdr:rowOff>171450</xdr:rowOff>
    </xdr:to>
    <xdr:graphicFrame macro="">
      <xdr:nvGraphicFramePr>
        <xdr:cNvPr id="5" name="Diagramm 4">
          <a:extLst>
            <a:ext uri="{FF2B5EF4-FFF2-40B4-BE49-F238E27FC236}">
              <a16:creationId xmlns:a16="http://schemas.microsoft.com/office/drawing/2014/main" id="{602D4729-4B95-43E5-85C7-7990169A712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66676</xdr:colOff>
      <xdr:row>55</xdr:row>
      <xdr:rowOff>133350</xdr:rowOff>
    </xdr:from>
    <xdr:to>
      <xdr:col>7</xdr:col>
      <xdr:colOff>752476</xdr:colOff>
      <xdr:row>70</xdr:row>
      <xdr:rowOff>0</xdr:rowOff>
    </xdr:to>
    <xdr:graphicFrame macro="">
      <xdr:nvGraphicFramePr>
        <xdr:cNvPr id="8" name="Diagramm 7">
          <a:extLst>
            <a:ext uri="{FF2B5EF4-FFF2-40B4-BE49-F238E27FC236}">
              <a16:creationId xmlns:a16="http://schemas.microsoft.com/office/drawing/2014/main" id="{F8101C23-9D5F-423F-9F86-4472C717F4C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3</xdr:col>
      <xdr:colOff>311150</xdr:colOff>
      <xdr:row>2</xdr:row>
      <xdr:rowOff>161925</xdr:rowOff>
    </xdr:from>
    <xdr:to>
      <xdr:col>4</xdr:col>
      <xdr:colOff>591660</xdr:colOff>
      <xdr:row>9</xdr:row>
      <xdr:rowOff>12693</xdr:rowOff>
    </xdr:to>
    <xdr:pic>
      <xdr:nvPicPr>
        <xdr:cNvPr id="9" name="Grafik 8" descr="Tachometer niedrig mit einfarbiger Füllung">
          <a:extLst>
            <a:ext uri="{FF2B5EF4-FFF2-40B4-BE49-F238E27FC236}">
              <a16:creationId xmlns:a16="http://schemas.microsoft.com/office/drawing/2014/main" id="{2728311A-4484-4B4C-BECA-7C91B9C4E7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>
          <a:off x="1425575" y="723900"/>
          <a:ext cx="1983580" cy="1969763"/>
        </a:xfrm>
        <a:prstGeom prst="rect">
          <a:avLst/>
        </a:prstGeom>
        <a:effectLst>
          <a:outerShdw blurRad="50800" dist="38100" dir="10800000" algn="r" rotWithShape="0">
            <a:prstClr val="black">
              <a:alpha val="40000"/>
            </a:prstClr>
          </a:outerShdw>
          <a:reflection stA="45000" endPos="0" dist="50800" dir="5400000" sy="-100000" algn="bl" rotWithShape="0"/>
        </a:effectLst>
      </xdr:spPr>
    </xdr:pic>
    <xdr:clientData/>
  </xdr:twoCellAnchor>
  <xdr:twoCellAnchor>
    <xdr:from>
      <xdr:col>1</xdr:col>
      <xdr:colOff>64576</xdr:colOff>
      <xdr:row>73</xdr:row>
      <xdr:rowOff>72648</xdr:rowOff>
    </xdr:from>
    <xdr:to>
      <xdr:col>16</xdr:col>
      <xdr:colOff>823348</xdr:colOff>
      <xdr:row>83</xdr:row>
      <xdr:rowOff>121080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4DA92CC0-65F6-48ED-937F-5526DD886DDD}"/>
            </a:ext>
          </a:extLst>
        </xdr:cNvPr>
        <xdr:cNvSpPr txBox="1"/>
      </xdr:nvSpPr>
      <xdr:spPr>
        <a:xfrm>
          <a:off x="201801" y="15102775"/>
          <a:ext cx="10647013" cy="1824280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 i="1"/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nag informatik">
      <a:dk1>
        <a:sysClr val="windowText" lastClr="000000"/>
      </a:dk1>
      <a:lt1>
        <a:sysClr val="window" lastClr="FFFFFF"/>
      </a:lt1>
      <a:dk2>
        <a:srgbClr val="002882"/>
      </a:dk2>
      <a:lt2>
        <a:srgbClr val="DBEFF9"/>
      </a:lt2>
      <a:accent1>
        <a:srgbClr val="7088C4"/>
      </a:accent1>
      <a:accent2>
        <a:srgbClr val="002882"/>
      </a:accent2>
      <a:accent3>
        <a:srgbClr val="3CB482"/>
      </a:accent3>
      <a:accent4>
        <a:srgbClr val="82C35A"/>
      </a:accent4>
      <a:accent5>
        <a:srgbClr val="9B9B9A"/>
      </a:accent5>
      <a:accent6>
        <a:srgbClr val="E8E8E8"/>
      </a:accent6>
      <a:hlink>
        <a:srgbClr val="178FA2"/>
      </a:hlink>
      <a:folHlink>
        <a:srgbClr val="9B9B9A"/>
      </a:folHlink>
    </a:clrScheme>
    <a:fontScheme name="Open Sans">
      <a:majorFont>
        <a:latin typeface="Open Sans"/>
        <a:ea typeface=""/>
        <a:cs typeface=""/>
      </a:majorFont>
      <a:minorFont>
        <a:latin typeface="Open Sans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nag.ch/de/nagplus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DC0C8A-497A-4C5C-9609-4013011B7150}">
  <sheetPr>
    <tabColor theme="5"/>
  </sheetPr>
  <dimension ref="B7:M31"/>
  <sheetViews>
    <sheetView tabSelected="1" workbookViewId="0">
      <selection activeCell="B13" sqref="B13"/>
    </sheetView>
  </sheetViews>
  <sheetFormatPr baseColWidth="10" defaultColWidth="11.4609375" defaultRowHeight="18" customHeight="1" x14ac:dyDescent="0.45"/>
  <cols>
    <col min="1" max="1" width="1.69140625" style="6" customWidth="1"/>
    <col min="2" max="2" width="123.07421875" style="6" customWidth="1"/>
    <col min="3" max="12" width="11.4609375" style="6"/>
    <col min="13" max="13" width="23.84375" style="6" customWidth="1"/>
    <col min="14" max="16384" width="11.4609375" style="6"/>
  </cols>
  <sheetData>
    <row r="7" spans="2:13" ht="18" customHeight="1" x14ac:dyDescent="0.45">
      <c r="B7" s="3" t="s">
        <v>1</v>
      </c>
    </row>
    <row r="8" spans="2:13" ht="6" customHeight="1" x14ac:dyDescent="0.45"/>
    <row r="9" spans="2:13" ht="18" customHeight="1" x14ac:dyDescent="0.45">
      <c r="B9" s="3" t="s">
        <v>4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</row>
    <row r="10" spans="2:13" ht="6" customHeight="1" x14ac:dyDescent="0.45">
      <c r="B10" s="3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</row>
    <row r="11" spans="2:13" ht="18" customHeight="1" x14ac:dyDescent="0.45">
      <c r="B11" s="3" t="s">
        <v>7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</row>
    <row r="12" spans="2:13" ht="18" customHeight="1" x14ac:dyDescent="0.45"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</row>
    <row r="13" spans="2:13" s="1" customFormat="1" ht="18" customHeight="1" x14ac:dyDescent="0.45">
      <c r="B13" s="197" t="s">
        <v>3</v>
      </c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</row>
    <row r="15" spans="2:13" ht="18" customHeight="1" x14ac:dyDescent="0.45">
      <c r="B15" s="8" t="s">
        <v>50</v>
      </c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</row>
    <row r="16" spans="2:13" ht="6" customHeight="1" x14ac:dyDescent="0.45">
      <c r="B16" s="4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</row>
    <row r="17" spans="2:13" ht="31" customHeight="1" x14ac:dyDescent="0.45">
      <c r="B17" s="13" t="s">
        <v>37</v>
      </c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</row>
    <row r="18" spans="2:13" ht="6" customHeight="1" x14ac:dyDescent="0.45">
      <c r="B18" s="9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</row>
    <row r="19" spans="2:13" ht="18" customHeight="1" x14ac:dyDescent="0.45">
      <c r="B19" s="13" t="s">
        <v>38</v>
      </c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</row>
    <row r="20" spans="2:13" ht="6" customHeight="1" x14ac:dyDescent="0.45">
      <c r="B20" s="9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</row>
    <row r="21" spans="2:13" ht="33" x14ac:dyDescent="0.45">
      <c r="B21" s="13" t="s">
        <v>39</v>
      </c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</row>
    <row r="22" spans="2:13" ht="6" customHeight="1" x14ac:dyDescent="0.45">
      <c r="B22" s="9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</row>
    <row r="23" spans="2:13" ht="18" customHeight="1" x14ac:dyDescent="0.45">
      <c r="B23" s="13" t="s">
        <v>41</v>
      </c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</row>
    <row r="24" spans="2:13" ht="6" customHeight="1" x14ac:dyDescent="0.45">
      <c r="B24" s="9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</row>
    <row r="25" spans="2:13" ht="31" customHeight="1" x14ac:dyDescent="0.45">
      <c r="B25" s="13" t="s">
        <v>40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</row>
    <row r="26" spans="2:13" ht="6" customHeight="1" x14ac:dyDescent="0.45">
      <c r="B26" s="13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</row>
    <row r="27" spans="2:13" ht="18" customHeight="1" x14ac:dyDescent="0.45">
      <c r="B27" s="22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</row>
    <row r="29" spans="2:13" s="10" customFormat="1" ht="18" customHeight="1" x14ac:dyDescent="0.45">
      <c r="B29" s="11" t="s">
        <v>2</v>
      </c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</row>
    <row r="31" spans="2:13" ht="18" customHeight="1" x14ac:dyDescent="0.45">
      <c r="B31" s="5" t="s">
        <v>0</v>
      </c>
    </row>
  </sheetData>
  <hyperlinks>
    <hyperlink ref="B29" r:id="rId1" xr:uid="{938452B3-B39D-4C1C-9B31-022C4CE153E6}"/>
    <hyperlink ref="B13" location="Nutzwertanalyse!A1" display="HIER SOFORT STARTEN" xr:uid="{ACCB20F5-C7B7-4A4F-B0E2-D76C7B466A48}"/>
  </hyperlinks>
  <pageMargins left="0.7" right="0.7" top="0.78740157499999996" bottom="0.78740157499999996" header="0.3" footer="0.3"/>
  <pageSetup paperSize="9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B63E40-BCCC-4095-83C6-9840EAD088A4}">
  <sheetPr>
    <tabColor theme="6" tint="0.79998168889431442"/>
    <pageSetUpPr fitToPage="1"/>
  </sheetPr>
  <dimension ref="A1:T84"/>
  <sheetViews>
    <sheetView showGridLines="0" zoomScale="118" zoomScaleNormal="118" workbookViewId="0"/>
  </sheetViews>
  <sheetFormatPr baseColWidth="10" defaultColWidth="8.15234375" defaultRowHeight="14.5" x14ac:dyDescent="0.4"/>
  <cols>
    <col min="1" max="1" width="1.61328125" style="17" customWidth="1"/>
    <col min="2" max="2" width="3.53515625" style="17" bestFit="1" customWidth="1"/>
    <col min="3" max="3" width="8.3046875" style="17" customWidth="1"/>
    <col min="4" max="4" width="20.53515625" style="17" customWidth="1"/>
    <col min="5" max="5" width="14.3046875" style="17" customWidth="1"/>
    <col min="6" max="6" width="1.3828125" style="17" customWidth="1"/>
    <col min="7" max="7" width="9.765625" style="17" bestFit="1" customWidth="1"/>
    <col min="8" max="8" width="9.4609375" style="17" bestFit="1" customWidth="1"/>
    <col min="9" max="9" width="1.3828125" style="17" customWidth="1"/>
    <col min="10" max="10" width="9.4609375" style="17" bestFit="1" customWidth="1"/>
    <col min="11" max="11" width="10.3828125" style="17" bestFit="1" customWidth="1"/>
    <col min="12" max="12" width="1.3828125" style="17" customWidth="1"/>
    <col min="13" max="14" width="9.4609375" style="17" bestFit="1" customWidth="1"/>
    <col min="15" max="15" width="1.3828125" style="17" customWidth="1"/>
    <col min="16" max="16" width="9.4609375" style="17" bestFit="1" customWidth="1"/>
    <col min="17" max="17" width="10.4609375" style="17" customWidth="1"/>
    <col min="18" max="18" width="2.15234375" style="17" customWidth="1"/>
    <col min="19" max="19" width="6.3046875" style="16" customWidth="1"/>
    <col min="20" max="20" width="8.3046875" style="17" customWidth="1"/>
    <col min="21" max="16384" width="8.15234375" style="17"/>
  </cols>
  <sheetData>
    <row r="1" spans="2:19" ht="6" customHeight="1" x14ac:dyDescent="0.8">
      <c r="C1" s="14" t="s">
        <v>5</v>
      </c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</row>
    <row r="2" spans="2:19" ht="38" x14ac:dyDescent="0.4">
      <c r="B2" s="189" t="s">
        <v>8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</row>
    <row r="3" spans="2:19" ht="26.5" customHeight="1" x14ac:dyDescent="0.4">
      <c r="S3" s="18"/>
    </row>
    <row r="4" spans="2:19" ht="38" customHeight="1" x14ac:dyDescent="0.4">
      <c r="B4" s="43"/>
      <c r="C4" s="43"/>
      <c r="D4" s="43"/>
      <c r="E4" s="93"/>
      <c r="F4" s="94"/>
      <c r="G4" s="94"/>
      <c r="H4" s="94"/>
      <c r="I4" s="94"/>
      <c r="J4" s="94"/>
      <c r="K4" s="93" t="s">
        <v>51</v>
      </c>
      <c r="L4" s="94"/>
      <c r="M4" s="183"/>
      <c r="N4" s="183"/>
      <c r="O4" s="183"/>
      <c r="P4" s="183"/>
      <c r="Q4" s="183"/>
    </row>
    <row r="5" spans="2:19" ht="6" customHeight="1" x14ac:dyDescent="0.4">
      <c r="C5" s="89"/>
      <c r="D5" s="19"/>
      <c r="E5" s="92"/>
      <c r="F5" s="19"/>
      <c r="G5" s="19"/>
      <c r="H5" s="19"/>
      <c r="I5" s="19"/>
      <c r="J5" s="24"/>
      <c r="K5" s="24"/>
      <c r="L5" s="24"/>
    </row>
    <row r="6" spans="2:19" ht="38" customHeight="1" x14ac:dyDescent="0.4">
      <c r="B6" s="43"/>
      <c r="C6" s="43"/>
      <c r="D6" s="43"/>
      <c r="E6" s="93"/>
      <c r="F6" s="94"/>
      <c r="G6" s="94"/>
      <c r="H6" s="94"/>
      <c r="I6" s="94"/>
      <c r="J6" s="94"/>
      <c r="K6" s="93" t="s">
        <v>35</v>
      </c>
      <c r="L6" s="94"/>
      <c r="M6" s="183"/>
      <c r="N6" s="183"/>
      <c r="O6" s="183"/>
      <c r="P6" s="183"/>
      <c r="Q6" s="183"/>
    </row>
    <row r="7" spans="2:19" ht="6" customHeight="1" x14ac:dyDescent="0.4">
      <c r="C7" s="89"/>
      <c r="D7" s="19"/>
      <c r="E7" s="92"/>
      <c r="F7" s="19"/>
      <c r="G7" s="19"/>
      <c r="H7" s="19"/>
      <c r="I7" s="19"/>
      <c r="J7" s="24"/>
      <c r="K7" s="24"/>
      <c r="L7" s="24"/>
    </row>
    <row r="8" spans="2:19" ht="38" customHeight="1" x14ac:dyDescent="0.4">
      <c r="B8" s="43"/>
      <c r="C8" s="43"/>
      <c r="D8" s="43"/>
      <c r="E8" s="93"/>
      <c r="F8" s="94"/>
      <c r="G8" s="94"/>
      <c r="H8" s="94"/>
      <c r="I8" s="94"/>
      <c r="J8" s="94"/>
      <c r="K8" s="93" t="s">
        <v>9</v>
      </c>
      <c r="L8" s="94"/>
      <c r="M8" s="183"/>
      <c r="N8" s="183"/>
      <c r="O8" s="183"/>
      <c r="P8" s="183"/>
      <c r="Q8" s="183"/>
    </row>
    <row r="9" spans="2:19" x14ac:dyDescent="0.4">
      <c r="D9" s="23"/>
      <c r="E9" s="23"/>
      <c r="F9" s="23"/>
      <c r="G9" s="23"/>
      <c r="H9" s="23"/>
      <c r="I9" s="23"/>
    </row>
    <row r="10" spans="2:19" x14ac:dyDescent="0.4">
      <c r="D10" s="23"/>
      <c r="E10" s="23"/>
      <c r="F10" s="23"/>
      <c r="G10" s="23"/>
      <c r="H10" s="23"/>
      <c r="I10" s="23"/>
    </row>
    <row r="11" spans="2:19" ht="33" customHeight="1" x14ac:dyDescent="0.4">
      <c r="B11" s="196" t="s">
        <v>52</v>
      </c>
      <c r="C11" s="196"/>
      <c r="D11" s="196"/>
      <c r="E11" s="196"/>
      <c r="F11" s="196"/>
      <c r="G11" s="196"/>
      <c r="H11" s="196"/>
      <c r="I11" s="196"/>
      <c r="J11" s="196"/>
      <c r="K11" s="196"/>
      <c r="L11" s="196"/>
      <c r="M11" s="196"/>
      <c r="N11" s="196"/>
      <c r="O11" s="196"/>
      <c r="P11" s="196"/>
      <c r="Q11" s="196"/>
    </row>
    <row r="12" spans="2:19" x14ac:dyDescent="0.4">
      <c r="E12" s="20"/>
      <c r="F12" s="20"/>
      <c r="I12" s="24"/>
    </row>
    <row r="13" spans="2:19" ht="15.5" customHeight="1" x14ac:dyDescent="0.4">
      <c r="B13" s="185" t="s">
        <v>19</v>
      </c>
      <c r="C13" s="153" t="s">
        <v>10</v>
      </c>
      <c r="D13" s="153"/>
      <c r="E13" s="163" t="s">
        <v>11</v>
      </c>
      <c r="F13" s="48"/>
      <c r="G13" s="151" t="s">
        <v>16</v>
      </c>
      <c r="H13" s="152"/>
      <c r="I13" s="48"/>
      <c r="J13" s="187" t="s">
        <v>17</v>
      </c>
      <c r="K13" s="188"/>
      <c r="L13" s="91"/>
      <c r="M13" s="187" t="s">
        <v>18</v>
      </c>
      <c r="N13" s="188"/>
      <c r="P13" s="187" t="s">
        <v>31</v>
      </c>
      <c r="Q13" s="188"/>
    </row>
    <row r="14" spans="2:19" ht="16.5" x14ac:dyDescent="0.45">
      <c r="B14" s="186"/>
      <c r="C14" s="154"/>
      <c r="D14" s="154"/>
      <c r="E14" s="164"/>
      <c r="F14" s="49"/>
      <c r="G14" s="102" t="s">
        <v>12</v>
      </c>
      <c r="H14" s="103" t="s">
        <v>13</v>
      </c>
      <c r="I14" s="49"/>
      <c r="J14" s="104" t="s">
        <v>12</v>
      </c>
      <c r="K14" s="103" t="s">
        <v>13</v>
      </c>
      <c r="L14" s="49"/>
      <c r="M14" s="104" t="s">
        <v>12</v>
      </c>
      <c r="N14" s="103" t="s">
        <v>13</v>
      </c>
      <c r="O14" s="15"/>
      <c r="P14" s="104" t="s">
        <v>12</v>
      </c>
      <c r="Q14" s="103" t="s">
        <v>13</v>
      </c>
      <c r="S14" s="21"/>
    </row>
    <row r="15" spans="2:19" ht="8" customHeight="1" x14ac:dyDescent="0.45">
      <c r="C15" s="27"/>
      <c r="D15" s="28"/>
      <c r="E15" s="29"/>
      <c r="F15" s="30"/>
      <c r="G15" s="30"/>
      <c r="H15" s="30"/>
      <c r="I15" s="30"/>
      <c r="J15" s="30"/>
      <c r="K15" s="30"/>
      <c r="L15" s="24"/>
      <c r="M15" s="30"/>
      <c r="N15" s="30"/>
      <c r="O15" s="90"/>
      <c r="P15" s="30"/>
      <c r="Q15" s="30"/>
      <c r="S15" s="21"/>
    </row>
    <row r="16" spans="2:19" ht="16.5" x14ac:dyDescent="0.4">
      <c r="B16" s="76" t="s">
        <v>22</v>
      </c>
      <c r="C16" s="169" t="s">
        <v>21</v>
      </c>
      <c r="D16" s="170"/>
      <c r="E16" s="88">
        <f>E25</f>
        <v>0.55000000000000004</v>
      </c>
      <c r="F16" s="50"/>
      <c r="G16" s="57"/>
      <c r="H16" s="58"/>
      <c r="I16" s="50"/>
      <c r="J16" s="59"/>
      <c r="K16" s="58"/>
      <c r="L16" s="19"/>
      <c r="M16" s="59"/>
      <c r="N16" s="58"/>
      <c r="O16" s="24"/>
      <c r="P16" s="59"/>
      <c r="Q16" s="58"/>
      <c r="S16" s="21"/>
    </row>
    <row r="17" spans="1:20" ht="16.5" x14ac:dyDescent="0.4">
      <c r="B17" s="60">
        <v>1.1000000000000001</v>
      </c>
      <c r="C17" s="155" t="s">
        <v>28</v>
      </c>
      <c r="D17" s="156"/>
      <c r="E17" s="61">
        <v>0.05</v>
      </c>
      <c r="F17" s="51"/>
      <c r="G17" s="64">
        <v>1</v>
      </c>
      <c r="H17" s="96">
        <f>E17*G17</f>
        <v>0.05</v>
      </c>
      <c r="I17" s="51"/>
      <c r="J17" s="67">
        <v>1</v>
      </c>
      <c r="K17" s="96">
        <f>E17*J17</f>
        <v>0.05</v>
      </c>
      <c r="L17" s="19"/>
      <c r="M17" s="64">
        <v>4</v>
      </c>
      <c r="N17" s="96">
        <f>E17*M17</f>
        <v>0.2</v>
      </c>
      <c r="O17" s="19"/>
      <c r="P17" s="64">
        <v>5</v>
      </c>
      <c r="Q17" s="71">
        <f>E17*P17</f>
        <v>0.25</v>
      </c>
      <c r="S17" s="21"/>
    </row>
    <row r="18" spans="1:20" ht="16.5" x14ac:dyDescent="0.4">
      <c r="B18" s="62">
        <v>1.2</v>
      </c>
      <c r="C18" s="165" t="s">
        <v>29</v>
      </c>
      <c r="D18" s="166"/>
      <c r="E18" s="63">
        <v>0.15</v>
      </c>
      <c r="F18" s="51"/>
      <c r="G18" s="65">
        <v>3</v>
      </c>
      <c r="H18" s="98">
        <f>E18*G18</f>
        <v>0.44999999999999996</v>
      </c>
      <c r="I18" s="51"/>
      <c r="J18" s="65">
        <v>1</v>
      </c>
      <c r="K18" s="98">
        <f>E18*J18</f>
        <v>0.15</v>
      </c>
      <c r="L18" s="40"/>
      <c r="M18" s="65">
        <v>2</v>
      </c>
      <c r="N18" s="98">
        <f>E18*M18</f>
        <v>0.3</v>
      </c>
      <c r="O18" s="19"/>
      <c r="P18" s="65">
        <v>4</v>
      </c>
      <c r="Q18" s="72">
        <f>E18*P18</f>
        <v>0.6</v>
      </c>
      <c r="S18" s="21"/>
    </row>
    <row r="19" spans="1:20" ht="16.5" x14ac:dyDescent="0.4">
      <c r="B19" s="60">
        <v>1.3</v>
      </c>
      <c r="C19" s="155" t="s">
        <v>33</v>
      </c>
      <c r="D19" s="156"/>
      <c r="E19" s="61">
        <v>0.05</v>
      </c>
      <c r="F19" s="52"/>
      <c r="G19" s="64">
        <v>5</v>
      </c>
      <c r="H19" s="99">
        <f>E19*G19</f>
        <v>0.25</v>
      </c>
      <c r="I19" s="52"/>
      <c r="J19" s="64">
        <v>1</v>
      </c>
      <c r="K19" s="99">
        <f>E19*J19</f>
        <v>0.05</v>
      </c>
      <c r="L19" s="19"/>
      <c r="M19" s="64">
        <v>3</v>
      </c>
      <c r="N19" s="101">
        <f>E19*M19</f>
        <v>0.15000000000000002</v>
      </c>
      <c r="O19" s="40"/>
      <c r="P19" s="64">
        <v>4</v>
      </c>
      <c r="Q19" s="73">
        <f>E19*P19</f>
        <v>0.2</v>
      </c>
    </row>
    <row r="20" spans="1:20" ht="16.5" x14ac:dyDescent="0.4">
      <c r="B20" s="62">
        <v>1.4</v>
      </c>
      <c r="C20" s="165" t="s">
        <v>14</v>
      </c>
      <c r="D20" s="166"/>
      <c r="E20" s="63">
        <v>0.1</v>
      </c>
      <c r="F20" s="52"/>
      <c r="G20" s="65">
        <v>4</v>
      </c>
      <c r="H20" s="100">
        <f>E20*G20</f>
        <v>0.4</v>
      </c>
      <c r="I20" s="52"/>
      <c r="J20" s="65">
        <v>1</v>
      </c>
      <c r="K20" s="100">
        <f>E20*J20</f>
        <v>0.1</v>
      </c>
      <c r="L20" s="40"/>
      <c r="M20" s="65">
        <v>1</v>
      </c>
      <c r="N20" s="97">
        <f>E20*M20</f>
        <v>0.1</v>
      </c>
      <c r="O20" s="19"/>
      <c r="P20" s="65">
        <v>4</v>
      </c>
      <c r="Q20" s="72">
        <f>E20*P20</f>
        <v>0.4</v>
      </c>
    </row>
    <row r="21" spans="1:20" ht="16.5" x14ac:dyDescent="0.4">
      <c r="B21" s="60">
        <v>1.5</v>
      </c>
      <c r="C21" s="168" t="s">
        <v>49</v>
      </c>
      <c r="D21" s="156"/>
      <c r="E21" s="61">
        <v>0.2</v>
      </c>
      <c r="F21" s="52"/>
      <c r="G21" s="64">
        <v>5</v>
      </c>
      <c r="H21" s="126">
        <f>E21*G21</f>
        <v>1</v>
      </c>
      <c r="I21" s="52"/>
      <c r="J21" s="64">
        <v>2</v>
      </c>
      <c r="K21" s="126">
        <f>E21*J21</f>
        <v>0.4</v>
      </c>
      <c r="L21" s="54"/>
      <c r="M21" s="64">
        <v>4</v>
      </c>
      <c r="N21" s="142">
        <f>E21*M21</f>
        <v>0.8</v>
      </c>
      <c r="O21" s="40"/>
      <c r="P21" s="64">
        <v>3</v>
      </c>
      <c r="Q21" s="141">
        <f>E21*P21</f>
        <v>0.60000000000000009</v>
      </c>
    </row>
    <row r="22" spans="1:20" s="24" customFormat="1" ht="16.5" x14ac:dyDescent="0.4">
      <c r="B22" s="139"/>
      <c r="C22" s="171"/>
      <c r="D22" s="172"/>
      <c r="E22" s="63"/>
      <c r="F22" s="52"/>
      <c r="G22" s="65"/>
      <c r="H22" s="140">
        <f t="shared" ref="H22:H23" si="0">E22*G22</f>
        <v>0</v>
      </c>
      <c r="I22" s="52"/>
      <c r="J22" s="65"/>
      <c r="K22" s="140">
        <f t="shared" ref="K22:K23" si="1">E22*J22</f>
        <v>0</v>
      </c>
      <c r="L22" s="54"/>
      <c r="M22" s="65"/>
      <c r="N22" s="143">
        <f t="shared" ref="N22:N23" si="2">E22*M22</f>
        <v>0</v>
      </c>
      <c r="O22" s="40"/>
      <c r="P22" s="65"/>
      <c r="Q22" s="144">
        <f t="shared" ref="Q22:Q23" si="3">E22*P22</f>
        <v>0</v>
      </c>
      <c r="S22" s="15"/>
    </row>
    <row r="23" spans="1:20" ht="16.5" x14ac:dyDescent="0.4">
      <c r="B23" s="60"/>
      <c r="C23" s="155"/>
      <c r="D23" s="156"/>
      <c r="E23" s="61"/>
      <c r="F23" s="52"/>
      <c r="G23" s="64"/>
      <c r="H23" s="126">
        <f t="shared" si="0"/>
        <v>0</v>
      </c>
      <c r="I23" s="52"/>
      <c r="J23" s="64"/>
      <c r="K23" s="126">
        <f t="shared" si="1"/>
        <v>0</v>
      </c>
      <c r="L23" s="54"/>
      <c r="M23" s="64"/>
      <c r="N23" s="142">
        <f t="shared" si="2"/>
        <v>0</v>
      </c>
      <c r="O23" s="40"/>
      <c r="P23" s="64"/>
      <c r="Q23" s="141">
        <f t="shared" si="3"/>
        <v>0</v>
      </c>
    </row>
    <row r="24" spans="1:20" ht="12" customHeight="1" x14ac:dyDescent="0.4">
      <c r="B24" s="148" t="s">
        <v>36</v>
      </c>
      <c r="C24" s="149"/>
      <c r="D24" s="150"/>
      <c r="E24" s="105"/>
      <c r="F24" s="52"/>
      <c r="G24" s="106"/>
      <c r="H24" s="107"/>
      <c r="I24" s="52"/>
      <c r="J24" s="106"/>
      <c r="K24" s="107"/>
      <c r="L24" s="54"/>
      <c r="M24" s="106"/>
      <c r="N24" s="108"/>
      <c r="O24" s="40"/>
      <c r="P24" s="106"/>
      <c r="Q24" s="109"/>
    </row>
    <row r="25" spans="1:20" ht="16.5" customHeight="1" x14ac:dyDescent="0.4">
      <c r="B25" s="190" t="s">
        <v>15</v>
      </c>
      <c r="C25" s="190"/>
      <c r="D25" s="190"/>
      <c r="E25" s="191">
        <f>SUM(E17:E24)</f>
        <v>0.55000000000000004</v>
      </c>
      <c r="F25" s="53"/>
      <c r="G25" s="192"/>
      <c r="H25" s="194">
        <f>SUM(H17:H24)</f>
        <v>2.15</v>
      </c>
      <c r="I25" s="53"/>
      <c r="J25" s="192"/>
      <c r="K25" s="195">
        <f>SUM(K17:K24)</f>
        <v>0.75</v>
      </c>
      <c r="L25" s="54"/>
      <c r="M25" s="192"/>
      <c r="N25" s="192">
        <f>SUM(N17:N24)</f>
        <v>1.55</v>
      </c>
      <c r="O25" s="54"/>
      <c r="P25" s="192"/>
      <c r="Q25" s="192">
        <f>SUM(Q17:Q24)</f>
        <v>2.0500000000000003</v>
      </c>
    </row>
    <row r="26" spans="1:20" ht="8" customHeight="1" x14ac:dyDescent="0.4">
      <c r="C26" s="45"/>
      <c r="D26" s="46"/>
      <c r="E26" s="44"/>
      <c r="F26" s="30"/>
      <c r="G26" s="30"/>
      <c r="H26" s="30"/>
      <c r="I26" s="30"/>
      <c r="J26" s="30"/>
      <c r="K26" s="30"/>
      <c r="L26" s="55"/>
      <c r="M26" s="30"/>
      <c r="N26" s="30"/>
      <c r="O26" s="54"/>
      <c r="P26" s="30"/>
      <c r="Q26" s="30"/>
    </row>
    <row r="27" spans="1:20" ht="16.5" x14ac:dyDescent="0.4">
      <c r="B27" s="75" t="s">
        <v>24</v>
      </c>
      <c r="C27" s="169" t="s">
        <v>23</v>
      </c>
      <c r="D27" s="170"/>
      <c r="E27" s="88">
        <f>E33</f>
        <v>0.15000000000000002</v>
      </c>
      <c r="F27" s="50"/>
      <c r="G27" s="57"/>
      <c r="H27" s="58"/>
      <c r="I27" s="50"/>
      <c r="J27" s="59"/>
      <c r="K27" s="58"/>
      <c r="L27" s="50"/>
      <c r="M27" s="59"/>
      <c r="N27" s="58"/>
      <c r="O27" s="55"/>
      <c r="P27" s="59"/>
      <c r="Q27" s="58"/>
    </row>
    <row r="28" spans="1:20" ht="16.5" x14ac:dyDescent="0.4">
      <c r="B28" s="84">
        <v>2.1</v>
      </c>
      <c r="C28" s="168" t="s">
        <v>45</v>
      </c>
      <c r="D28" s="156"/>
      <c r="E28" s="61">
        <v>0.05</v>
      </c>
      <c r="F28" s="51"/>
      <c r="G28" s="64">
        <v>5</v>
      </c>
      <c r="H28" s="96">
        <f>E28*G28</f>
        <v>0.25</v>
      </c>
      <c r="I28" s="51"/>
      <c r="J28" s="67">
        <v>3</v>
      </c>
      <c r="K28" s="96">
        <f>J28*E28</f>
        <v>0.15000000000000002</v>
      </c>
      <c r="L28" s="24"/>
      <c r="M28" s="67">
        <v>3</v>
      </c>
      <c r="N28" s="96">
        <f>E28*M28</f>
        <v>0.15000000000000002</v>
      </c>
      <c r="O28" s="50"/>
      <c r="P28" s="64">
        <v>4</v>
      </c>
      <c r="Q28" s="71">
        <f>E28*P28</f>
        <v>0.2</v>
      </c>
    </row>
    <row r="29" spans="1:20" ht="16.5" x14ac:dyDescent="0.4">
      <c r="A29" s="26"/>
      <c r="B29" s="85">
        <v>2.2000000000000002</v>
      </c>
      <c r="C29" s="167" t="s">
        <v>46</v>
      </c>
      <c r="D29" s="166"/>
      <c r="E29" s="63">
        <v>0.05</v>
      </c>
      <c r="F29" s="51"/>
      <c r="G29" s="65">
        <v>3</v>
      </c>
      <c r="H29" s="97">
        <f t="shared" ref="H29:H31" si="4">E29*G29</f>
        <v>0.15000000000000002</v>
      </c>
      <c r="I29" s="51"/>
      <c r="J29" s="68">
        <v>1</v>
      </c>
      <c r="K29" s="97">
        <f t="shared" ref="K29:K31" si="5">J29*E29</f>
        <v>0.05</v>
      </c>
      <c r="L29" s="48"/>
      <c r="M29" s="68">
        <v>1</v>
      </c>
      <c r="N29" s="97">
        <f t="shared" ref="N29:N31" si="6">E29*M29</f>
        <v>0.05</v>
      </c>
      <c r="O29" s="24"/>
      <c r="P29" s="65">
        <v>2</v>
      </c>
      <c r="Q29" s="72">
        <f t="shared" ref="Q29:Q31" si="7">E29*P29</f>
        <v>0.1</v>
      </c>
      <c r="R29" s="26"/>
      <c r="S29" s="31"/>
      <c r="T29" s="26"/>
    </row>
    <row r="30" spans="1:20" ht="16.5" x14ac:dyDescent="0.4">
      <c r="A30" s="26"/>
      <c r="B30" s="136">
        <v>2.2999999999999998</v>
      </c>
      <c r="C30" s="161" t="s">
        <v>47</v>
      </c>
      <c r="D30" s="162"/>
      <c r="E30" s="137">
        <v>0.05</v>
      </c>
      <c r="F30" s="51"/>
      <c r="G30" s="138">
        <v>3</v>
      </c>
      <c r="H30" s="96">
        <f t="shared" si="4"/>
        <v>0.15000000000000002</v>
      </c>
      <c r="I30" s="51"/>
      <c r="J30" s="67">
        <v>3</v>
      </c>
      <c r="K30" s="145">
        <f t="shared" si="5"/>
        <v>0.15000000000000002</v>
      </c>
      <c r="L30" s="48"/>
      <c r="M30" s="67">
        <v>1</v>
      </c>
      <c r="N30" s="145">
        <f t="shared" si="6"/>
        <v>0.05</v>
      </c>
      <c r="O30" s="24"/>
      <c r="P30" s="138">
        <v>1</v>
      </c>
      <c r="Q30" s="146">
        <f t="shared" si="7"/>
        <v>0.05</v>
      </c>
      <c r="R30" s="26"/>
      <c r="S30" s="31"/>
      <c r="T30" s="26"/>
    </row>
    <row r="31" spans="1:20" ht="16.5" x14ac:dyDescent="0.4">
      <c r="A31" s="26"/>
      <c r="B31" s="85"/>
      <c r="C31" s="165"/>
      <c r="D31" s="166"/>
      <c r="E31" s="63"/>
      <c r="F31" s="51"/>
      <c r="G31" s="65"/>
      <c r="H31" s="97">
        <f t="shared" si="4"/>
        <v>0</v>
      </c>
      <c r="I31" s="51"/>
      <c r="J31" s="68"/>
      <c r="K31" s="143">
        <f t="shared" si="5"/>
        <v>0</v>
      </c>
      <c r="L31" s="48"/>
      <c r="M31" s="68"/>
      <c r="N31" s="143">
        <f t="shared" si="6"/>
        <v>0</v>
      </c>
      <c r="O31" s="24"/>
      <c r="P31" s="65"/>
      <c r="Q31" s="144">
        <f t="shared" si="7"/>
        <v>0</v>
      </c>
      <c r="R31" s="26"/>
      <c r="S31" s="31"/>
      <c r="T31" s="26"/>
    </row>
    <row r="32" spans="1:20" s="121" customFormat="1" ht="12" customHeight="1" x14ac:dyDescent="0.3">
      <c r="A32" s="115"/>
      <c r="B32" s="148" t="s">
        <v>36</v>
      </c>
      <c r="C32" s="149"/>
      <c r="D32" s="150"/>
      <c r="E32" s="116"/>
      <c r="F32" s="117"/>
      <c r="G32" s="127">
        <v>2</v>
      </c>
      <c r="H32" s="128"/>
      <c r="I32" s="117"/>
      <c r="J32" s="129"/>
      <c r="K32" s="128"/>
      <c r="L32" s="118"/>
      <c r="M32" s="129"/>
      <c r="N32" s="128"/>
      <c r="O32" s="119"/>
      <c r="P32" s="130"/>
      <c r="Q32" s="131"/>
      <c r="R32" s="115"/>
      <c r="S32" s="120"/>
      <c r="T32" s="115"/>
    </row>
    <row r="33" spans="1:20" ht="16.5" customHeight="1" x14ac:dyDescent="0.4">
      <c r="A33" s="26"/>
      <c r="B33" s="190" t="s">
        <v>15</v>
      </c>
      <c r="C33" s="190"/>
      <c r="D33" s="190"/>
      <c r="E33" s="191">
        <f>SUM(E28:E32)</f>
        <v>0.15000000000000002</v>
      </c>
      <c r="F33" s="53"/>
      <c r="G33" s="192"/>
      <c r="H33" s="192">
        <f>SUM(H28:H32)</f>
        <v>0.55000000000000004</v>
      </c>
      <c r="I33" s="53"/>
      <c r="J33" s="192"/>
      <c r="K33" s="192">
        <f>SUM(K28:K32)</f>
        <v>0.35000000000000003</v>
      </c>
      <c r="L33" s="51"/>
      <c r="M33" s="192"/>
      <c r="N33" s="192">
        <f>SUM(N28:N32)</f>
        <v>0.25</v>
      </c>
      <c r="O33" s="50"/>
      <c r="P33" s="192"/>
      <c r="Q33" s="192">
        <f>SUM(Q28:Q32)</f>
        <v>0.35000000000000003</v>
      </c>
      <c r="R33" s="26"/>
      <c r="S33" s="31"/>
      <c r="T33" s="26"/>
    </row>
    <row r="34" spans="1:20" ht="8" customHeight="1" x14ac:dyDescent="0.4">
      <c r="A34" s="26"/>
      <c r="B34" s="26"/>
      <c r="C34" s="27"/>
      <c r="D34" s="28"/>
      <c r="E34" s="29"/>
      <c r="F34" s="32"/>
      <c r="G34" s="32"/>
      <c r="H34" s="32"/>
      <c r="I34" s="32"/>
      <c r="J34" s="32"/>
      <c r="K34" s="32"/>
      <c r="L34" s="51"/>
      <c r="M34" s="32"/>
      <c r="N34" s="33"/>
      <c r="O34" s="51"/>
      <c r="P34" s="33"/>
      <c r="Q34" s="33"/>
      <c r="R34" s="26"/>
      <c r="S34" s="31"/>
      <c r="T34" s="26"/>
    </row>
    <row r="35" spans="1:20" ht="16.5" x14ac:dyDescent="0.4">
      <c r="A35" s="26"/>
      <c r="B35" s="75" t="s">
        <v>25</v>
      </c>
      <c r="C35" s="169" t="s">
        <v>43</v>
      </c>
      <c r="D35" s="170"/>
      <c r="E35" s="88">
        <f>E41</f>
        <v>0.2</v>
      </c>
      <c r="F35" s="50"/>
      <c r="G35" s="57"/>
      <c r="H35" s="58"/>
      <c r="I35" s="50"/>
      <c r="J35" s="59"/>
      <c r="K35" s="58"/>
      <c r="L35" s="52"/>
      <c r="M35" s="59"/>
      <c r="N35" s="58"/>
      <c r="O35" s="51"/>
      <c r="P35" s="59"/>
      <c r="Q35" s="58"/>
      <c r="R35" s="26"/>
      <c r="S35" s="34"/>
      <c r="T35" s="26"/>
    </row>
    <row r="36" spans="1:20" x14ac:dyDescent="0.4">
      <c r="A36" s="26"/>
      <c r="B36" s="84">
        <v>3.1</v>
      </c>
      <c r="C36" s="155" t="s">
        <v>20</v>
      </c>
      <c r="D36" s="156"/>
      <c r="E36" s="61">
        <v>0.1</v>
      </c>
      <c r="F36" s="51"/>
      <c r="G36" s="64">
        <v>4</v>
      </c>
      <c r="H36" s="96">
        <f>E36*G36</f>
        <v>0.4</v>
      </c>
      <c r="I36" s="51"/>
      <c r="J36" s="67">
        <v>1</v>
      </c>
      <c r="K36" s="96">
        <f>J36*E36</f>
        <v>0.1</v>
      </c>
      <c r="L36" s="52"/>
      <c r="M36" s="67">
        <v>3</v>
      </c>
      <c r="N36" s="96">
        <f>M36*E36</f>
        <v>0.30000000000000004</v>
      </c>
      <c r="O36" s="52"/>
      <c r="P36" s="64">
        <v>3</v>
      </c>
      <c r="Q36" s="71">
        <f>E36*P36</f>
        <v>0.30000000000000004</v>
      </c>
      <c r="R36" s="26"/>
      <c r="S36" s="31"/>
      <c r="T36" s="26"/>
    </row>
    <row r="37" spans="1:20" ht="28" customHeight="1" x14ac:dyDescent="0.4">
      <c r="A37" s="26"/>
      <c r="B37" s="85">
        <v>3.2</v>
      </c>
      <c r="C37" s="184" t="s">
        <v>44</v>
      </c>
      <c r="D37" s="160"/>
      <c r="E37" s="63">
        <v>0.1</v>
      </c>
      <c r="F37" s="51"/>
      <c r="G37" s="65">
        <v>5</v>
      </c>
      <c r="H37" s="97">
        <f t="shared" ref="H37:H39" si="8">E37*G37</f>
        <v>0.5</v>
      </c>
      <c r="I37" s="51"/>
      <c r="J37" s="68">
        <v>1</v>
      </c>
      <c r="K37" s="143">
        <f t="shared" ref="K37:K39" si="9">J37*E37</f>
        <v>0.1</v>
      </c>
      <c r="L37" s="52"/>
      <c r="M37" s="68">
        <v>4</v>
      </c>
      <c r="N37" s="97">
        <f t="shared" ref="N37:N39" si="10">M37*E37</f>
        <v>0.4</v>
      </c>
      <c r="O37" s="52"/>
      <c r="P37" s="65">
        <v>3</v>
      </c>
      <c r="Q37" s="72">
        <f t="shared" ref="Q37:Q39" si="11">E37*P37</f>
        <v>0.30000000000000004</v>
      </c>
      <c r="R37" s="26"/>
      <c r="S37" s="31"/>
      <c r="T37" s="26"/>
    </row>
    <row r="38" spans="1:20" ht="16.5" customHeight="1" x14ac:dyDescent="0.4">
      <c r="A38" s="26"/>
      <c r="B38" s="136"/>
      <c r="C38" s="157"/>
      <c r="D38" s="158"/>
      <c r="E38" s="137"/>
      <c r="F38" s="51"/>
      <c r="G38" s="138"/>
      <c r="H38" s="145">
        <f t="shared" si="8"/>
        <v>0</v>
      </c>
      <c r="I38" s="51"/>
      <c r="J38" s="67"/>
      <c r="K38" s="145">
        <f t="shared" si="9"/>
        <v>0</v>
      </c>
      <c r="L38" s="52"/>
      <c r="M38" s="67"/>
      <c r="N38" s="145">
        <f t="shared" si="10"/>
        <v>0</v>
      </c>
      <c r="O38" s="52"/>
      <c r="P38" s="138"/>
      <c r="Q38" s="146">
        <f t="shared" si="11"/>
        <v>0</v>
      </c>
      <c r="R38" s="26"/>
      <c r="S38" s="31"/>
      <c r="T38" s="26"/>
    </row>
    <row r="39" spans="1:20" ht="16.5" customHeight="1" x14ac:dyDescent="0.4">
      <c r="A39" s="26"/>
      <c r="B39" s="85"/>
      <c r="C39" s="159"/>
      <c r="D39" s="160"/>
      <c r="E39" s="63"/>
      <c r="F39" s="51"/>
      <c r="G39" s="65"/>
      <c r="H39" s="143">
        <f t="shared" si="8"/>
        <v>0</v>
      </c>
      <c r="I39" s="51"/>
      <c r="J39" s="68"/>
      <c r="K39" s="143">
        <f t="shared" si="9"/>
        <v>0</v>
      </c>
      <c r="L39" s="52"/>
      <c r="M39" s="68"/>
      <c r="N39" s="143">
        <f t="shared" si="10"/>
        <v>0</v>
      </c>
      <c r="O39" s="52"/>
      <c r="P39" s="65"/>
      <c r="Q39" s="144">
        <f t="shared" si="11"/>
        <v>0</v>
      </c>
      <c r="R39" s="26"/>
      <c r="S39" s="31"/>
      <c r="T39" s="26"/>
    </row>
    <row r="40" spans="1:20" s="42" customFormat="1" ht="12" x14ac:dyDescent="0.35">
      <c r="A40" s="110"/>
      <c r="B40" s="148" t="s">
        <v>36</v>
      </c>
      <c r="C40" s="149"/>
      <c r="D40" s="150"/>
      <c r="E40" s="111"/>
      <c r="F40" s="112"/>
      <c r="G40" s="132"/>
      <c r="H40" s="133"/>
      <c r="I40" s="112"/>
      <c r="J40" s="134"/>
      <c r="K40" s="133"/>
      <c r="L40" s="113"/>
      <c r="M40" s="134"/>
      <c r="N40" s="133"/>
      <c r="O40" s="114"/>
      <c r="P40" s="132"/>
      <c r="Q40" s="135"/>
      <c r="R40" s="110"/>
      <c r="S40" s="34"/>
      <c r="T40" s="110"/>
    </row>
    <row r="41" spans="1:20" ht="16.5" customHeight="1" x14ac:dyDescent="0.4">
      <c r="A41" s="26"/>
      <c r="B41" s="190" t="s">
        <v>15</v>
      </c>
      <c r="C41" s="193"/>
      <c r="D41" s="193"/>
      <c r="E41" s="191">
        <f>SUM(E36:E40)</f>
        <v>0.2</v>
      </c>
      <c r="F41" s="53"/>
      <c r="G41" s="192"/>
      <c r="H41" s="192">
        <f>SUM(H36:H40)</f>
        <v>0.9</v>
      </c>
      <c r="I41" s="53"/>
      <c r="J41" s="192"/>
      <c r="K41" s="192">
        <f>SUM(K36:K40)</f>
        <v>0.2</v>
      </c>
      <c r="L41" s="51"/>
      <c r="M41" s="192"/>
      <c r="N41" s="192">
        <f>SUM(N36:N40)</f>
        <v>0.70000000000000007</v>
      </c>
      <c r="O41" s="50"/>
      <c r="P41" s="192"/>
      <c r="Q41" s="192">
        <f>SUM(Q36:Q40)</f>
        <v>0.60000000000000009</v>
      </c>
      <c r="R41" s="26"/>
      <c r="S41" s="34"/>
      <c r="T41" s="26"/>
    </row>
    <row r="42" spans="1:20" ht="8" customHeight="1" x14ac:dyDescent="0.4">
      <c r="A42" s="26"/>
      <c r="B42" s="26"/>
      <c r="C42" s="25"/>
      <c r="D42" s="25"/>
      <c r="E42" s="36"/>
      <c r="F42" s="35"/>
      <c r="G42" s="35"/>
      <c r="H42" s="35"/>
      <c r="I42" s="35"/>
      <c r="J42" s="35"/>
      <c r="K42" s="35"/>
      <c r="L42" s="51"/>
      <c r="M42" s="35"/>
      <c r="N42" s="35"/>
      <c r="O42" s="51"/>
      <c r="P42" s="35"/>
      <c r="Q42" s="35"/>
      <c r="R42" s="26"/>
      <c r="S42" s="34"/>
      <c r="T42" s="26"/>
    </row>
    <row r="43" spans="1:20" ht="16.5" x14ac:dyDescent="0.4">
      <c r="A43" s="26"/>
      <c r="B43" s="75" t="s">
        <v>26</v>
      </c>
      <c r="C43" s="169" t="s">
        <v>42</v>
      </c>
      <c r="D43" s="170"/>
      <c r="E43" s="88">
        <f>E49</f>
        <v>0.1</v>
      </c>
      <c r="F43" s="50"/>
      <c r="G43" s="57"/>
      <c r="H43" s="58"/>
      <c r="I43" s="50"/>
      <c r="J43" s="59"/>
      <c r="K43" s="58"/>
      <c r="L43" s="52"/>
      <c r="M43" s="59"/>
      <c r="N43" s="58"/>
      <c r="O43" s="51"/>
      <c r="P43" s="59"/>
      <c r="Q43" s="58"/>
      <c r="R43" s="26"/>
      <c r="S43" s="31"/>
      <c r="T43" s="26"/>
    </row>
    <row r="44" spans="1:20" ht="16.5" x14ac:dyDescent="0.4">
      <c r="A44" s="26"/>
      <c r="B44" s="84">
        <v>4.0999999999999996</v>
      </c>
      <c r="C44" s="155" t="s">
        <v>27</v>
      </c>
      <c r="D44" s="156"/>
      <c r="E44" s="61">
        <v>0.05</v>
      </c>
      <c r="F44" s="48"/>
      <c r="G44" s="64">
        <v>5</v>
      </c>
      <c r="H44" s="96">
        <f>E44*G44</f>
        <v>0.25</v>
      </c>
      <c r="I44" s="51"/>
      <c r="J44" s="67">
        <v>1</v>
      </c>
      <c r="K44" s="96">
        <f>E44*J44</f>
        <v>0.05</v>
      </c>
      <c r="L44" s="52"/>
      <c r="M44" s="67">
        <v>1</v>
      </c>
      <c r="N44" s="96">
        <f>E44*M44</f>
        <v>0.05</v>
      </c>
      <c r="O44" s="52"/>
      <c r="P44" s="64">
        <v>3</v>
      </c>
      <c r="Q44" s="71">
        <f>E44*P44</f>
        <v>0.15000000000000002</v>
      </c>
      <c r="R44" s="26"/>
      <c r="S44" s="31"/>
      <c r="T44" s="26"/>
    </row>
    <row r="45" spans="1:20" ht="16.5" x14ac:dyDescent="0.45">
      <c r="A45" s="26"/>
      <c r="B45" s="85">
        <v>4.2</v>
      </c>
      <c r="C45" s="167" t="s">
        <v>48</v>
      </c>
      <c r="D45" s="166"/>
      <c r="E45" s="63">
        <v>0.05</v>
      </c>
      <c r="F45" s="49"/>
      <c r="G45" s="65">
        <v>5</v>
      </c>
      <c r="H45" s="97">
        <f t="shared" ref="H45:H47" si="12">E45*G45</f>
        <v>0.25</v>
      </c>
      <c r="I45" s="51"/>
      <c r="J45" s="68">
        <v>3</v>
      </c>
      <c r="K45" s="97">
        <f t="shared" ref="K45:K47" si="13">E45*J45</f>
        <v>0.15000000000000002</v>
      </c>
      <c r="L45" s="52"/>
      <c r="M45" s="68">
        <v>2</v>
      </c>
      <c r="N45" s="97">
        <f t="shared" ref="N45:N47" si="14">E45*M45</f>
        <v>0.1</v>
      </c>
      <c r="O45" s="52"/>
      <c r="P45" s="65">
        <v>1</v>
      </c>
      <c r="Q45" s="72">
        <f t="shared" ref="Q45:Q47" si="15">E45*P45</f>
        <v>0.05</v>
      </c>
      <c r="R45" s="39"/>
      <c r="S45" s="31"/>
      <c r="T45" s="26"/>
    </row>
    <row r="46" spans="1:20" x14ac:dyDescent="0.4">
      <c r="A46" s="26"/>
      <c r="B46" s="86"/>
      <c r="C46" s="168"/>
      <c r="D46" s="156"/>
      <c r="E46" s="61"/>
      <c r="F46" s="30"/>
      <c r="G46" s="64"/>
      <c r="H46" s="145">
        <f t="shared" si="12"/>
        <v>0</v>
      </c>
      <c r="I46" s="52"/>
      <c r="J46" s="69"/>
      <c r="K46" s="145">
        <f t="shared" si="13"/>
        <v>0</v>
      </c>
      <c r="L46" s="53"/>
      <c r="M46" s="69"/>
      <c r="N46" s="145">
        <f t="shared" si="14"/>
        <v>0</v>
      </c>
      <c r="O46" s="52"/>
      <c r="P46" s="64"/>
      <c r="Q46" s="146">
        <f t="shared" si="15"/>
        <v>0</v>
      </c>
      <c r="R46" s="39"/>
      <c r="S46" s="31"/>
      <c r="T46" s="26"/>
    </row>
    <row r="47" spans="1:20" ht="16.5" x14ac:dyDescent="0.4">
      <c r="A47" s="26"/>
      <c r="B47" s="85"/>
      <c r="C47" s="147"/>
      <c r="D47" s="95"/>
      <c r="E47" s="63"/>
      <c r="F47" s="50"/>
      <c r="G47" s="66"/>
      <c r="H47" s="143">
        <f t="shared" si="12"/>
        <v>0</v>
      </c>
      <c r="I47" s="52"/>
      <c r="J47" s="70"/>
      <c r="K47" s="143">
        <f t="shared" si="13"/>
        <v>0</v>
      </c>
      <c r="L47" s="32"/>
      <c r="M47" s="70"/>
      <c r="N47" s="143">
        <f t="shared" si="14"/>
        <v>0</v>
      </c>
      <c r="O47" s="53"/>
      <c r="P47" s="65"/>
      <c r="Q47" s="144">
        <f t="shared" si="15"/>
        <v>0</v>
      </c>
      <c r="R47" s="39"/>
      <c r="S47" s="31"/>
      <c r="T47" s="26"/>
    </row>
    <row r="48" spans="1:20" s="121" customFormat="1" ht="12" customHeight="1" x14ac:dyDescent="0.3">
      <c r="A48" s="115"/>
      <c r="B48" s="148" t="s">
        <v>36</v>
      </c>
      <c r="C48" s="149"/>
      <c r="D48" s="150"/>
      <c r="E48" s="116"/>
      <c r="F48" s="122"/>
      <c r="G48" s="130"/>
      <c r="H48" s="128"/>
      <c r="I48" s="117"/>
      <c r="J48" s="129"/>
      <c r="K48" s="128"/>
      <c r="L48" s="123"/>
      <c r="M48" s="129"/>
      <c r="N48" s="128"/>
      <c r="O48" s="124"/>
      <c r="P48" s="130"/>
      <c r="Q48" s="128"/>
      <c r="R48" s="125"/>
      <c r="S48" s="120"/>
      <c r="T48" s="115"/>
    </row>
    <row r="49" spans="1:20" ht="16.5" customHeight="1" x14ac:dyDescent="0.4">
      <c r="A49" s="26"/>
      <c r="B49" s="190" t="s">
        <v>15</v>
      </c>
      <c r="C49" s="190"/>
      <c r="D49" s="190"/>
      <c r="E49" s="191">
        <f>SUM(E44:E48)</f>
        <v>0.1</v>
      </c>
      <c r="F49" s="51"/>
      <c r="G49" s="192"/>
      <c r="H49" s="192">
        <f>SUM(H44:H48)</f>
        <v>0.5</v>
      </c>
      <c r="I49" s="53"/>
      <c r="J49" s="192"/>
      <c r="K49" s="192">
        <f>SUM(K44:K48)</f>
        <v>0.2</v>
      </c>
      <c r="L49" s="51"/>
      <c r="M49" s="192"/>
      <c r="N49" s="192">
        <f>SUM(N44:N48)</f>
        <v>0.15000000000000002</v>
      </c>
      <c r="O49" s="50"/>
      <c r="P49" s="192"/>
      <c r="Q49" s="192">
        <f>SUM(Q44:Q48)</f>
        <v>0.2</v>
      </c>
      <c r="R49" s="39"/>
      <c r="S49" s="77"/>
      <c r="T49" s="26"/>
    </row>
    <row r="50" spans="1:20" ht="8" customHeight="1" x14ac:dyDescent="0.4">
      <c r="A50" s="26"/>
      <c r="B50" s="74"/>
      <c r="C50" s="182"/>
      <c r="D50" s="182"/>
      <c r="E50" s="182"/>
      <c r="F50" s="52"/>
      <c r="G50" s="37"/>
      <c r="H50" s="37"/>
      <c r="I50" s="37"/>
      <c r="J50" s="37"/>
      <c r="K50" s="37"/>
      <c r="L50" s="51"/>
      <c r="M50" s="37"/>
      <c r="N50" s="37"/>
      <c r="O50" s="51"/>
      <c r="P50" s="37"/>
      <c r="Q50" s="38"/>
      <c r="R50" s="39"/>
      <c r="S50" s="31"/>
      <c r="T50" s="26"/>
    </row>
    <row r="51" spans="1:20" ht="28.5" customHeight="1" x14ac:dyDescent="0.4">
      <c r="A51" s="26"/>
      <c r="B51" s="56" t="s">
        <v>6</v>
      </c>
      <c r="C51" s="78"/>
      <c r="D51" s="78"/>
      <c r="E51" s="87">
        <f>SUM(E49,E41,E33,E25)</f>
        <v>1</v>
      </c>
      <c r="F51" s="79"/>
      <c r="G51" s="178">
        <f>SUM(H49,H41,H33,H25)</f>
        <v>4.0999999999999996</v>
      </c>
      <c r="H51" s="179"/>
      <c r="I51" s="79"/>
      <c r="J51" s="178">
        <f>SUM(K49,K41,K33,K25)</f>
        <v>1.5</v>
      </c>
      <c r="K51" s="179"/>
      <c r="L51" s="80"/>
      <c r="M51" s="178">
        <f>SUM(N49,N41,N33,N25)</f>
        <v>2.6500000000000004</v>
      </c>
      <c r="N51" s="179"/>
      <c r="O51" s="81"/>
      <c r="P51" s="178">
        <f>SUM(+Q41+Q33+Q25)</f>
        <v>3.0000000000000004</v>
      </c>
      <c r="Q51" s="179"/>
      <c r="R51" s="39"/>
      <c r="S51" s="31"/>
      <c r="T51" s="26"/>
    </row>
    <row r="52" spans="1:20" x14ac:dyDescent="0.4">
      <c r="A52" s="26"/>
      <c r="B52" s="26"/>
      <c r="C52" s="180"/>
      <c r="D52" s="181"/>
      <c r="E52" s="181"/>
      <c r="F52" s="80"/>
      <c r="G52" s="82"/>
      <c r="H52" s="82"/>
      <c r="I52" s="82"/>
      <c r="J52" s="82"/>
      <c r="K52" s="82"/>
      <c r="L52" s="80"/>
      <c r="M52" s="82"/>
      <c r="N52" s="82"/>
      <c r="O52" s="82"/>
      <c r="P52" s="82"/>
      <c r="Q52" s="82"/>
      <c r="R52" s="26"/>
      <c r="S52" s="31"/>
      <c r="T52" s="26"/>
    </row>
    <row r="53" spans="1:20" ht="16.5" customHeight="1" x14ac:dyDescent="0.4">
      <c r="B53" s="176" t="s">
        <v>30</v>
      </c>
      <c r="C53" s="177"/>
      <c r="D53" s="177"/>
      <c r="E53" s="177"/>
      <c r="F53" s="177"/>
      <c r="G53" s="177"/>
      <c r="H53" s="177"/>
      <c r="I53" s="177"/>
      <c r="J53" s="177"/>
      <c r="K53" s="177"/>
      <c r="L53" s="177"/>
      <c r="M53" s="177"/>
      <c r="N53" s="177"/>
      <c r="O53" s="177"/>
      <c r="P53" s="177"/>
      <c r="Q53" s="177"/>
    </row>
    <row r="55" spans="1:20" ht="16.5" customHeight="1" x14ac:dyDescent="0.4">
      <c r="B55" s="173" t="s">
        <v>34</v>
      </c>
      <c r="C55" s="174"/>
      <c r="D55" s="174"/>
      <c r="E55" s="174"/>
      <c r="F55" s="174"/>
      <c r="G55" s="174"/>
      <c r="H55" s="174"/>
      <c r="I55" s="174"/>
      <c r="J55" s="174"/>
      <c r="K55" s="174"/>
      <c r="L55" s="174"/>
      <c r="M55" s="174"/>
      <c r="N55" s="174"/>
      <c r="O55" s="174"/>
      <c r="P55" s="174"/>
      <c r="Q55" s="175"/>
    </row>
    <row r="72" spans="2:17" ht="16.5" x14ac:dyDescent="0.4">
      <c r="B72" s="173" t="s">
        <v>32</v>
      </c>
      <c r="C72" s="174"/>
      <c r="D72" s="174"/>
      <c r="E72" s="174"/>
      <c r="F72" s="174"/>
      <c r="G72" s="174"/>
      <c r="H72" s="174"/>
      <c r="I72" s="174"/>
      <c r="J72" s="174"/>
      <c r="K72" s="174"/>
      <c r="L72" s="174"/>
      <c r="M72" s="174"/>
      <c r="N72" s="174"/>
      <c r="O72" s="174"/>
      <c r="P72" s="174"/>
      <c r="Q72" s="175"/>
    </row>
    <row r="73" spans="2:17" ht="8" customHeight="1" x14ac:dyDescent="0.4"/>
    <row r="74" spans="2:17" x14ac:dyDescent="0.4">
      <c r="B74" s="83"/>
      <c r="C74" s="47"/>
      <c r="D74" s="47"/>
      <c r="E74" s="47"/>
      <c r="F74" s="47"/>
      <c r="G74" s="47"/>
      <c r="H74" s="47"/>
      <c r="I74" s="47"/>
      <c r="J74" s="47"/>
      <c r="K74" s="47"/>
      <c r="L74" s="47"/>
      <c r="M74" s="47"/>
      <c r="N74" s="47"/>
      <c r="O74" s="47"/>
      <c r="P74" s="47"/>
      <c r="Q74" s="47"/>
    </row>
    <row r="75" spans="2:17" x14ac:dyDescent="0.4">
      <c r="B75" s="47"/>
      <c r="C75" s="47"/>
      <c r="D75" s="47"/>
      <c r="E75" s="47"/>
      <c r="F75" s="47"/>
      <c r="G75" s="47"/>
      <c r="H75" s="47"/>
      <c r="I75" s="47"/>
      <c r="J75" s="47"/>
      <c r="K75" s="47"/>
      <c r="L75" s="47"/>
      <c r="M75" s="47"/>
      <c r="N75" s="47"/>
      <c r="O75" s="47"/>
      <c r="P75" s="47"/>
      <c r="Q75" s="47"/>
    </row>
    <row r="76" spans="2:17" x14ac:dyDescent="0.4">
      <c r="B76" s="47"/>
      <c r="C76" s="47"/>
      <c r="D76" s="47"/>
      <c r="E76" s="47"/>
      <c r="F76" s="47"/>
      <c r="G76" s="47"/>
      <c r="H76" s="47"/>
      <c r="I76" s="47"/>
      <c r="J76" s="47"/>
      <c r="K76" s="47"/>
      <c r="L76" s="47"/>
      <c r="M76" s="47"/>
      <c r="N76" s="47"/>
      <c r="O76" s="47"/>
      <c r="P76" s="47"/>
      <c r="Q76" s="47"/>
    </row>
    <row r="77" spans="2:17" x14ac:dyDescent="0.4">
      <c r="B77" s="47"/>
      <c r="C77" s="47"/>
      <c r="D77" s="47"/>
      <c r="E77" s="47"/>
      <c r="F77" s="47"/>
      <c r="G77" s="47"/>
      <c r="H77" s="47"/>
      <c r="I77" s="47"/>
      <c r="J77" s="47"/>
      <c r="K77" s="47"/>
      <c r="L77" s="47"/>
      <c r="M77" s="47"/>
      <c r="N77" s="47"/>
      <c r="O77" s="47"/>
      <c r="P77" s="47"/>
      <c r="Q77" s="47"/>
    </row>
    <row r="78" spans="2:17" x14ac:dyDescent="0.4">
      <c r="B78" s="47"/>
      <c r="C78" s="47"/>
      <c r="D78" s="47"/>
      <c r="E78" s="47"/>
      <c r="F78" s="47"/>
      <c r="G78" s="47"/>
      <c r="H78" s="47"/>
      <c r="I78" s="47"/>
      <c r="J78" s="47"/>
      <c r="K78" s="47"/>
      <c r="L78" s="47"/>
      <c r="M78" s="47"/>
      <c r="N78" s="47"/>
      <c r="O78" s="47"/>
      <c r="P78" s="47"/>
      <c r="Q78" s="47"/>
    </row>
    <row r="79" spans="2:17" x14ac:dyDescent="0.4">
      <c r="B79" s="47"/>
      <c r="C79" s="47"/>
      <c r="D79" s="47"/>
      <c r="E79" s="47"/>
      <c r="F79" s="47"/>
      <c r="G79" s="47"/>
      <c r="H79" s="47"/>
      <c r="I79" s="47"/>
      <c r="J79" s="47"/>
      <c r="K79" s="47"/>
      <c r="L79" s="47"/>
      <c r="M79" s="47"/>
      <c r="N79" s="47"/>
      <c r="O79" s="47"/>
      <c r="P79" s="47"/>
      <c r="Q79" s="47"/>
    </row>
    <row r="80" spans="2:17" x14ac:dyDescent="0.4">
      <c r="B80" s="47"/>
      <c r="C80" s="47"/>
      <c r="D80" s="47"/>
      <c r="E80" s="47"/>
      <c r="F80" s="47"/>
      <c r="G80" s="47"/>
      <c r="H80" s="47"/>
      <c r="I80" s="47"/>
      <c r="J80" s="47"/>
      <c r="K80" s="47"/>
      <c r="L80" s="47"/>
      <c r="M80" s="47"/>
      <c r="N80" s="47"/>
      <c r="O80" s="47"/>
      <c r="P80" s="47"/>
      <c r="Q80" s="47"/>
    </row>
    <row r="81" spans="2:17" x14ac:dyDescent="0.4">
      <c r="B81" s="47"/>
      <c r="C81" s="47"/>
      <c r="D81" s="47"/>
      <c r="E81" s="47"/>
      <c r="F81" s="47"/>
      <c r="G81" s="47"/>
      <c r="H81" s="47"/>
      <c r="I81" s="47"/>
      <c r="J81" s="47"/>
      <c r="K81" s="47"/>
      <c r="L81" s="47"/>
      <c r="M81" s="47"/>
      <c r="N81" s="47"/>
      <c r="O81" s="47"/>
      <c r="P81" s="47"/>
      <c r="Q81" s="47"/>
    </row>
    <row r="82" spans="2:17" x14ac:dyDescent="0.4">
      <c r="B82" s="47"/>
      <c r="C82" s="47"/>
      <c r="D82" s="47"/>
      <c r="E82" s="47"/>
      <c r="F82" s="47"/>
      <c r="G82" s="47"/>
      <c r="H82" s="47"/>
      <c r="I82" s="47"/>
      <c r="J82" s="47"/>
      <c r="K82" s="47"/>
      <c r="L82" s="47"/>
      <c r="M82" s="47"/>
      <c r="N82" s="47"/>
      <c r="O82" s="47"/>
      <c r="P82" s="47"/>
      <c r="Q82" s="47"/>
    </row>
    <row r="83" spans="2:17" x14ac:dyDescent="0.4">
      <c r="B83" s="47"/>
      <c r="C83" s="47"/>
      <c r="D83" s="47"/>
      <c r="E83" s="47"/>
      <c r="F83" s="47"/>
      <c r="G83" s="47"/>
      <c r="H83" s="47"/>
      <c r="I83" s="47"/>
      <c r="J83" s="47"/>
      <c r="K83" s="47"/>
      <c r="L83" s="47"/>
      <c r="M83" s="47"/>
      <c r="N83" s="47"/>
      <c r="O83" s="47"/>
      <c r="P83" s="47"/>
      <c r="Q83" s="47"/>
    </row>
    <row r="84" spans="2:17" x14ac:dyDescent="0.4">
      <c r="B84" s="47"/>
      <c r="C84" s="47"/>
      <c r="D84" s="47"/>
      <c r="E84" s="47"/>
      <c r="F84" s="47"/>
      <c r="G84" s="47"/>
      <c r="H84" s="47"/>
      <c r="I84" s="47"/>
      <c r="J84" s="47"/>
      <c r="K84" s="47"/>
      <c r="L84" s="47"/>
      <c r="M84" s="47"/>
      <c r="N84" s="47"/>
      <c r="O84" s="47"/>
      <c r="P84" s="47"/>
      <c r="Q84" s="47"/>
    </row>
  </sheetData>
  <sheetProtection selectLockedCells="1"/>
  <protectedRanges>
    <protectedRange sqref="C16 C27 C35 C43" name="Bereich3"/>
    <protectedRange sqref="G25:Q25 E16 E27 G33:Q33 E43 G49:Q49 G41:Q41 E51 G51:R51" name="Bereich1"/>
    <protectedRange sqref="P51:Q51 E35:E41 E27:E33 K35:K41 K27:K33 H27:H33 N27:N33 Q27:Q33 Q35:Q41 N35:N41 H35:H41 Q43:Q49 N43:N49 K43:K49 H43:H49 E43:E49 E16:E25 H16:H25 K16:K25 N16:N25 Q16:Q25" name="Bereich2"/>
  </protectedRanges>
  <mergeCells count="46">
    <mergeCell ref="M6:Q6"/>
    <mergeCell ref="M4:Q4"/>
    <mergeCell ref="M8:Q8"/>
    <mergeCell ref="C43:D43"/>
    <mergeCell ref="C21:D21"/>
    <mergeCell ref="C37:D37"/>
    <mergeCell ref="B41:D41"/>
    <mergeCell ref="B11:Q11"/>
    <mergeCell ref="C35:D35"/>
    <mergeCell ref="C27:D27"/>
    <mergeCell ref="B13:B14"/>
    <mergeCell ref="C18:D18"/>
    <mergeCell ref="C19:D19"/>
    <mergeCell ref="J13:K13"/>
    <mergeCell ref="M13:N13"/>
    <mergeCell ref="P13:Q13"/>
    <mergeCell ref="C23:D23"/>
    <mergeCell ref="C36:D36"/>
    <mergeCell ref="B72:Q72"/>
    <mergeCell ref="C46:D46"/>
    <mergeCell ref="C45:D45"/>
    <mergeCell ref="B55:Q55"/>
    <mergeCell ref="B53:Q53"/>
    <mergeCell ref="P51:Q51"/>
    <mergeCell ref="C52:E52"/>
    <mergeCell ref="C50:E50"/>
    <mergeCell ref="B49:D49"/>
    <mergeCell ref="G51:H51"/>
    <mergeCell ref="J51:K51"/>
    <mergeCell ref="M51:N51"/>
    <mergeCell ref="G13:H13"/>
    <mergeCell ref="C13:D14"/>
    <mergeCell ref="C44:D44"/>
    <mergeCell ref="C38:D38"/>
    <mergeCell ref="C39:D39"/>
    <mergeCell ref="C30:D30"/>
    <mergeCell ref="E13:E14"/>
    <mergeCell ref="B25:D25"/>
    <mergeCell ref="B33:D33"/>
    <mergeCell ref="C20:D20"/>
    <mergeCell ref="C29:D29"/>
    <mergeCell ref="C28:D28"/>
    <mergeCell ref="C17:D17"/>
    <mergeCell ref="C16:D16"/>
    <mergeCell ref="C31:D31"/>
    <mergeCell ref="C22:D22"/>
  </mergeCells>
  <phoneticPr fontId="28" type="noConversion"/>
  <conditionalFormatting sqref="G50:K50 M50:N50 P50:Q50">
    <cfRule type="cellIs" dxfId="4" priority="7" stopIfTrue="1" operator="greaterThanOrEqual">
      <formula>0</formula>
    </cfRule>
    <cfRule type="cellIs" dxfId="3" priority="8" stopIfTrue="1" operator="lessThan">
      <formula>0</formula>
    </cfRule>
  </conditionalFormatting>
  <conditionalFormatting sqref="L61">
    <cfRule type="cellIs" dxfId="2" priority="3" stopIfTrue="1" operator="greaterThanOrEqual">
      <formula>0</formula>
    </cfRule>
    <cfRule type="cellIs" dxfId="1" priority="4" stopIfTrue="1" operator="lessThan">
      <formula>0</formula>
    </cfRule>
  </conditionalFormatting>
  <conditionalFormatting sqref="E51">
    <cfRule type="cellIs" dxfId="0" priority="1" operator="notEqual">
      <formula>1</formula>
    </cfRule>
  </conditionalFormatting>
  <dataValidations xWindow="268" yWindow="823" count="3">
    <dataValidation type="list" allowBlank="1" showInputMessage="1" showErrorMessage="1" sqref="P36:P39 P28:P31 M28:M31 G28:G31 J28:J31 J36:J39 M36:M39 G36:G39 G44:G47 J44:J47 M44:M47 P44:P47 P17:P23 M17:M23 J17:J23 G17:G23" xr:uid="{7C79D261-4D2B-4FAA-A0F9-F9A126047662}">
      <formula1>"1, 2, 3, 4, 5"</formula1>
    </dataValidation>
    <dataValidation errorStyle="information" allowBlank="1" showInputMessage="1" showErrorMessage="1" errorTitle="100%" error="Die Summe muss 100% ergeben" sqref="E49 E41 E33 E25" xr:uid="{61D15475-105C-4116-A1A0-1CC46D33AF72}"/>
    <dataValidation allowBlank="1" showInputMessage="1" showErrorMessage="1" promptTitle="100%" prompt="Die Summe für alle Bewertungen zusammen muss 100% betragen." sqref="E51" xr:uid="{234016EF-0D4F-4B0D-BFFD-0B5C7EFCCA84}"/>
  </dataValidations>
  <pageMargins left="0.70866141732283472" right="0.70866141732283472" top="0.78740157480314965" bottom="0.78740157480314965" header="0.31496062992125984" footer="0.31496062992125984"/>
  <pageSetup paperSize="9" scale="52" orientation="portrait" r:id="rId1"/>
  <headerFooter>
    <oddHeader>&amp;R&amp;G</oddHeader>
    <oddFooter>&amp;L© nag informatik ag, basel</oddFooter>
  </headerFooter>
  <ignoredErrors>
    <ignoredError sqref="H25 M25:N25 P25:Q25 H36:H37 N44:N45 K44:K45 H44:H45 Q44:Q45 Q36:Q37 K36 N36:N37 Q33 N33 K33 H33 Q49 N49 K49 H49 H41 K41 N41 Q41 K17:K20 H17:H20 N17:N20 Q17:Q20 H28:H29 K28:K29 N28:N29 Q28:Q29 H30:H31" unlockedFormula="1"/>
    <ignoredError sqref="B27 B16 B35 B43" numberStoredAsText="1"/>
  </ignoredErrors>
  <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09566D170889D49BAA25AC1B430F802" ma:contentTypeVersion="2" ma:contentTypeDescription="Ein neues Dokument erstellen." ma:contentTypeScope="" ma:versionID="ad296d49d0f3c8b278c0a216ecefc4e8">
  <xsd:schema xmlns:xsd="http://www.w3.org/2001/XMLSchema" xmlns:xs="http://www.w3.org/2001/XMLSchema" xmlns:p="http://schemas.microsoft.com/office/2006/metadata/properties" xmlns:ns3="be69a68a-9419-41ce-8b61-0094d33cc43c" targetNamespace="http://schemas.microsoft.com/office/2006/metadata/properties" ma:root="true" ma:fieldsID="f430e16f5626e16b215c86f1898b0bd9" ns3:_="">
    <xsd:import namespace="be69a68a-9419-41ce-8b61-0094d33cc43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69a68a-9419-41ce-8b61-0094d33cc43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ECE7BF0-8710-48D1-8BC7-03389B339885}">
  <ds:schemaRefs>
    <ds:schemaRef ds:uri="http://schemas.microsoft.com/office/2006/metadata/properties"/>
    <ds:schemaRef ds:uri="http://purl.org/dc/elements/1.1/"/>
    <ds:schemaRef ds:uri="be69a68a-9419-41ce-8b61-0094d33cc43c"/>
    <ds:schemaRef ds:uri="http://schemas.microsoft.com/office/infopath/2007/PartnerControls"/>
    <ds:schemaRef ds:uri="http://schemas.microsoft.com/office/2006/documentManagement/types"/>
    <ds:schemaRef ds:uri="http://purl.org/dc/dcmitype/"/>
    <ds:schemaRef ds:uri="http://www.w3.org/XML/1998/namespace"/>
    <ds:schemaRef ds:uri="http://schemas.openxmlformats.org/package/2006/metadata/core-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C909A5B0-2601-4401-BDF9-04660A6CA9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e69a68a-9419-41ce-8b61-0094d33cc43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20854C7-A0A0-4A4E-8C4B-C9401AFB3EA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home</vt:lpstr>
      <vt:lpstr>Nutzwertanalyse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Häfelfinger,Manuela</dc:creator>
  <cp:lastModifiedBy>Isenmann,Johannes</cp:lastModifiedBy>
  <cp:lastPrinted>2021-06-08T12:02:12Z</cp:lastPrinted>
  <dcterms:created xsi:type="dcterms:W3CDTF">2020-03-10T14:22:14Z</dcterms:created>
  <dcterms:modified xsi:type="dcterms:W3CDTF">2021-08-13T11:46:57Z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0x010100F09566D170889D49BAA25AC1B430F802</vt:lpwstr>
  </property>
</Properties>
</file>